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128" documentId="13_ncr:1_{F6CB121F-512D-4AA6-A0C1-0FB36C537598}" xr6:coauthVersionLast="47" xr6:coauthVersionMax="47" xr10:uidLastSave="{7990D9D7-FB4F-4077-B238-AE2CEC328564}"/>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<sst xmlns="http://schemas.openxmlformats.org/spreadsheetml/2006/main" count="179024" uniqueCount="39104">
  <si>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</si>
  <si>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</si>
  <si>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</si>
  <si>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</si>
  <si>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</si>
  <si>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</si>
  <si>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</si>
  <si>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</si>
  <si>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</si>
  <si>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</si>
  <si>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</si>
  <si>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</si>
  <si>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</si>
  <si>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</si>
  <si>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</si>
  <si>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</si>
  <si>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</si>
  <si>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</si>
  <si>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</si>
  <si>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</si>
  <si>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</si>
  <si>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</si>
  <si>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</si>
  <si>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</si>
  <si>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</si>
  <si>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</si>
  <si>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</si>
  <si>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</si>
  <si>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</si>
  <si>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</si>
  <si>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</si>
  <si>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</si>
  <si>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</si>
  <si>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</si>
  <si>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</si>
  <si>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</si>
  <si>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</si>
  <si>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</si>
  <si>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</si>
  <si>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</si>
  <si>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</si>
  <si>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</si>
  <si>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</si>
  <si>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</si>
  <si>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</si>
  <si>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</si>
  <si>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</si>
  <si>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</si>
  <si>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</si>
  <si>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</si>
  <si>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</si>
  <si>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</si>
  <si>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</si>
  <si>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</si>
  <si>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</si>
  <si>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</si>
  <si>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</si>
  <si>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</si>
  <si>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</si>
  <si>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</si>
  <si>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</si>
  <si>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</si>
  <si>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</si>
  <si>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</si>
  <si>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</si>
  <si>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</si>
  <si>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</si>
  <si>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</si>
  <si>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</si>
  <si>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</si>
  <si>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</si>
  <si>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</si>
  <si>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</si>
  <si>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</si>
  <si>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</si>
  <si>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</si>
  <si>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</si>
  <si>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</si>
  <si>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</si>
  <si>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</si>
  <si>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</si>
  <si>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</si>
  <si>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</si>
  <si>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</si>
  <si>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</si>
  <si>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</si>
  <si>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</si>
  <si>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</si>
  <si>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</si>
  <si>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</si>
  <si>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</si>
  <si>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</si>
  <si>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</si>
  <si>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</si>
  <si>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</si>
  <si>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</si>
  <si>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</si>
  <si>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</si>
  <si>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</si>
  <si>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</si>
  <si>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</si>
  <si>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</si>
  <si>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</si>
  <si>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</si>
  <si>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</si>
  <si>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</si>
  <si>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</si>
  <si>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</si>
  <si>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</si>
  <si>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</si>
  <si>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</si>
  <si>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</si>
  <si>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</si>
  <si>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</si>
  <si>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</si>
  <si>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</si>
  <si>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</si>
  <si>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</si>
  <si>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</si>
  <si>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</si>
  <si>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</si>
  <si>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</si>
  <si>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</si>
  <si>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</si>
  <si>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</si>
  <si>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</si>
  <si>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</si>
  <si>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</si>
  <si>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</si>
  <si>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</si>
  <si>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</si>
  <si>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</si>
  <si>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</si>
  <si>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</si>
  <si>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</si>
  <si>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</si>
  <si>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</si>
  <si>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</si>
  <si>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</si>
  <si>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</si>
  <si>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</si>
  <si>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</si>
  <si>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</si>
  <si>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</si>
  <si>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</si>
  <si>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</si>
  <si>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</si>
  <si>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</si>
  <si>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</si>
  <si>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</si>
  <si>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</si>
  <si>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</si>
  <si>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</si>
  <si>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</si>
  <si>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</si>
  <si>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</si>
  <si>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</si>
  <si>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</si>
  <si>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</si>
  <si>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</si>
  <si>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</si>
  <si>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</si>
  <si>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</si>
  <si>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</si>
  <si>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</si>
  <si>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</si>
  <si>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</si>
  <si>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</si>
  <si>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</si>
  <si>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</si>
  <si>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</si>
  <si>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</si>
  <si>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</si>
  <si>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</si>
  <si>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</si>
  <si>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</si>
  <si>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</si>
  <si>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</si>
  <si>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</si>
  <si>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</si>
  <si>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</si>
  <si>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</si>
  <si>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</si>
  <si>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</si>
  <si>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</si>
  <si>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</si>
  <si>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</si>
  <si>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</si>
  <si>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</si>
  <si>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</si>
  <si>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</si>
  <si>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</si>
  <si>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</si>
  <si>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</si>
  <si>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</si>
  <si>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</si>
  <si>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</si>
  <si>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</si>
  <si>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</si>
  <si>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</si>
  <si>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</si>
  <si>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</si>
  <si>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</si>
  <si>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</si>
  <si>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</si>
  <si>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</si>
  <si>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</si>
  <si>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</si>
  <si>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</si>
  <si>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</si>
  <si>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</si>
  <si>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</si>
  <si>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</si>
  <si>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</si>
  <si>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</si>
  <si>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</si>
  <si>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</si>
  <si>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</si>
  <si>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</si>
  <si>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</si>
  <si>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</si>
  <si>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</si>
  <si>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</si>
  <si>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</si>
  <si>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</si>
  <si>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</si>
  <si>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</si>
  <si>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</si>
  <si>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</si>
  <si>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</si>
  <si>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</si>
  <si>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</si>
  <si>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</si>
  <si>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</si>
  <si>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</si>
  <si>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</si>
  <si>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</si>
  <si>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</si>
  <si>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</si>
  <si>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</si>
  <si>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</si>
  <si>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</si>
  <si>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</si>
  <si>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</si>
  <si>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</si>
  <si>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</si>
  <si>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</si>
  <si>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</si>
  <si>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</si>
  <si>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</si>
  <si>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</si>
  <si>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</si>
  <si>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</si>
  <si>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</si>
  <si>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</si>
  <si>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</si>
  <si>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</si>
  <si>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</si>
  <si>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</si>
  <si>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</si>
  <si>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</si>
  <si>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</si>
  <si>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</si>
  <si>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</si>
  <si>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</si>
  <si>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</si>
  <si>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</si>
  <si>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</si>
  <si>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</si>
  <si>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</si>
  <si>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</si>
  <si>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</si>
  <si>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</si>
  <si>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</si>
  <si>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</si>
  <si>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</si>
  <si>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</si>
  <si>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</si>
  <si>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</si>
  <si>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</si>
  <si>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</si>
  <si>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</si>
  <si>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</si>
  <si>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</si>
  <si>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</si>
  <si>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</si>
  <si>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</si>
  <si>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</si>
  <si>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</si>
  <si>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</si>
  <si>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</si>
  <si>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</si>
  <si>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</si>
  <si>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</si>
  <si>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</si>
  <si>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</si>
  <si>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</si>
  <si>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</si>
  <si>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</si>
  <si>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</si>
  <si>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</si>
  <si>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</si>
  <si>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</si>
  <si>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</si>
  <si>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</si>
  <si>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</si>
  <si>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</si>
  <si>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</si>
  <si>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</si>
  <si>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</si>
  <si>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</si>
  <si>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</si>
  <si>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</si>
  <si>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</si>
  <si>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</si>
  <si>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</si>
  <si>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</si>
  <si>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</si>
  <si>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</si>
  <si>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</si>
  <si>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</si>
  <si>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</si>
  <si>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</si>
  <si>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</si>
  <si>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</si>
  <si>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</si>
  <si>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</si>
  <si>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</si>
  <si>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</si>
  <si>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</si>
  <si>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</si>
  <si>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</si>
  <si>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</si>
  <si>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</si>
  <si>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</si>
  <si>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</si>
  <si>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</si>
  <si>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</si>
  <si>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</si>
  <si>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</si>
  <si>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</si>
  <si>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</si>
  <si>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</si>
  <si>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</si>
  <si>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</si>
  <si>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</si>
  <si>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</si>
  <si>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</si>
  <si>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</si>
  <si>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</si>
  <si>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</si>
  <si>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</si>
  <si>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</si>
  <si>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</si>
  <si>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</si>
  <si>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</si>
  <si>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</si>
  <si>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</si>
  <si>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</si>
  <si>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</si>
  <si>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</si>
  <si>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</si>
  <si>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</si>
  <si>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</si>
  <si>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</si>
  <si>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</si>
  <si>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</si>
  <si>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</si>
  <si>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</si>
  <si>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</si>
  <si>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</si>
  <si>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</si>
  <si>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</si>
  <si>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</si>
  <si>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</si>
  <si>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</si>
  <si>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</si>
  <si>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</si>
  <si>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</si>
  <si>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</si>
  <si>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</si>
  <si>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</si>
  <si>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</si>
  <si>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</si>
  <si>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</si>
  <si>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</si>
  <si>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</si>
  <si>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</si>
  <si>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</si>
  <si>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</si>
  <si>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</si>
  <si>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</si>
  <si>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</si>
  <si>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</si>
  <si>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</si>
  <si>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</si>
  <si>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</si>
  <si>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</si>
  <si>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</si>
  <si>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</si>
  <si>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</si>
  <si>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</si>
  <si>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</si>
  <si>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</si>
  <si>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</si>
  <si>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</si>
  <si>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</si>
  <si>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</si>
  <si>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</si>
  <si>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</si>
  <si>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</si>
  <si>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</si>
  <si>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</si>
  <si>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</si>
  <si>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</si>
  <si>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</si>
  <si>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</si>
  <si>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</si>
  <si>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</si>
  <si>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</si>
  <si>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</si>
  <si>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</si>
  <si>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</si>
  <si>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</si>
  <si>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</si>
  <si>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</si>
  <si>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</si>
  <si>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</si>
  <si>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</si>
  <si>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</si>
  <si>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</si>
  <si>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</si>
  <si>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</si>
  <si>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</si>
  <si>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</si>
  <si>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</si>
  <si>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</si>
  <si>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</si>
  <si>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</si>
  <si>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</si>
  <si>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</si>
  <si>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</si>
  <si>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</si>
  <si>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</si>
  <si>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</si>
  <si>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</si>
  <si>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</si>
  <si>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</si>
  <si>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</si>
  <si>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</si>
  <si>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</si>
  <si>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</si>
  <si>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</si>
  <si>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</si>
  <si>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</si>
  <si>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</si>
  <si>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</si>
  <si>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</si>
  <si>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</si>
  <si>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</si>
  <si>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</si>
  <si>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</si>
  <si>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</si>
  <si>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</si>
  <si>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</si>
  <si>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</si>
  <si>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</si>
  <si>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</si>
  <si>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</si>
  <si>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</si>
  <si>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</si>
  <si>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</si>
  <si>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</si>
  <si>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</si>
  <si>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</si>
  <si>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</si>
  <si>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</si>
  <si>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</si>
  <si>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</si>
  <si>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</si>
  <si>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</si>
  <si>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</si>
  <si>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</si>
  <si>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</si>
  <si>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</si>
  <si>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</si>
  <si>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</si>
  <si>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</si>
  <si>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</si>
  <si>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</si>
  <si>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</si>
  <si>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</si>
  <si>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</si>
  <si>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</si>
  <si>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</si>
  <si>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</si>
  <si>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</si>
  <si>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</si>
  <si>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</si>
  <si>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</si>
  <si>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</si>
  <si>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</si>
  <si>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</si>
  <si>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</si>
  <si>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</si>
  <si>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</si>
  <si>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</si>
  <si>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</si>
  <si>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</si>
  <si>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</si>
  <si>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</si>
  <si>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</si>
  <si>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</si>
  <si>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</si>
  <si>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</si>
  <si>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</si>
  <si>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</si>
  <si>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</si>
  <si>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</si>
  <si>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</si>
  <si>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</si>
  <si>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</si>
  <si>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</si>
  <si>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</si>
  <si>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</si>
  <si>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</si>
  <si>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</si>
  <si>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</si>
  <si>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</si>
  <si>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</si>
  <si>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</si>
  <si>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</si>
  <si>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</si>
  <si>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</si>
  <si>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</si>
  <si>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</si>
  <si>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</si>
  <si>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</si>
  <si>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</si>
  <si>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</si>
  <si>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</si>
  <si>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</si>
  <si>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</si>
  <si>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</si>
  <si>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</si>
  <si>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</si>
  <si>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</si>
  <si>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</si>
  <si>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</si>
  <si>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</si>
  <si>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</si>
  <si>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</si>
  <si>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</si>
  <si>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</si>
  <si>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</si>
  <si>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</si>
  <si>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</si>
  <si>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</si>
  <si>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</si>
  <si>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</si>
  <si>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</si>
  <si>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</si>
  <si>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</si>
  <si>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</si>
  <si>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</si>
  <si>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</si>
  <si>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</si>
  <si>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</si>
  <si>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</si>
  <si>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</si>
  <si>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</si>
  <si>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</si>
  <si>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</si>
  <si>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</si>
  <si>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</si>
  <si>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</si>
  <si>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</si>
  <si>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</si>
  <si>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</si>
  <si>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</si>
  <si>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</si>
  <si>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</si>
  <si>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</si>
  <si>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</si>
  <si>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</si>
  <si>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</si>
  <si>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</si>
  <si>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</si>
  <si>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</si>
  <si>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</si>
  <si>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</si>
  <si>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</si>
  <si>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</si>
  <si>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</si>
  <si>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</si>
  <si>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</si>
  <si>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</si>
  <si>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</si>
  <si>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</si>
  <si>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</si>
  <si>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</si>
  <si>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</si>
  <si>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</si>
  <si>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</si>
  <si>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</si>
  <si>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</si>
  <si>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</si>
  <si>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</si>
  <si>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</si>
  <si>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</si>
  <si>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</si>
  <si>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</si>
  <si>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</si>
  <si>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</si>
  <si>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</si>
  <si>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</si>
  <si>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</si>
  <si>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</si>
  <si>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</si>
  <si>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</si>
  <si>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</si>
  <si>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</si>
  <si>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</si>
  <si>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</si>
  <si>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</si>
  <si>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</si>
  <si>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</si>
  <si>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</si>
  <si>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</si>
  <si>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</si>
  <si>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</si>
  <si>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</si>
  <si>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</si>
  <si>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</si>
  <si>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</si>
  <si>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</si>
  <si>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</si>
  <si>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</si>
  <si>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</si>
  <si>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</si>
  <si>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</si>
  <si>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</si>
  <si>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</si>
  <si>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</si>
  <si>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</si>
  <si>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</si>
  <si>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</si>
  <si>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</si>
  <si>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</si>
  <si>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</si>
  <si>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</si>
  <si>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</si>
  <si>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</si>
  <si>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</si>
  <si>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</si>
  <si>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</si>
  <si>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</si>
  <si>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</si>
  <si>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</si>
  <si>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</si>
  <si>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</si>
  <si>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</si>
  <si>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</si>
  <si>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</si>
  <si>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</si>
  <si>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</si>
  <si>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</si>
  <si>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</si>
  <si>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</si>
  <si>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</si>
  <si>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</si>
  <si>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</si>
  <si>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</si>
  <si>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</si>
  <si>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</si>
  <si>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</si>
  <si>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</si>
  <si>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</si>
  <si>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</si>
  <si>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</si>
  <si>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</si>
  <si>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</si>
  <si>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</si>
  <si>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</si>
  <si>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</si>
  <si>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</si>
  <si>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</si>
  <si>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</si>
  <si>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</si>
  <si>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</si>
  <si>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</si>
  <si>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</si>
  <si>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</si>
  <si>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</si>
  <si>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</si>
  <si>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</si>
  <si>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</si>
  <si>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</si>
  <si>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</si>
  <si>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</si>
  <si>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</si>
  <si>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</si>
  <si>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</si>
  <si>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</si>
  <si>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</si>
  <si>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</si>
  <si>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</si>
  <si>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</si>
  <si>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</si>
  <si>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</si>
  <si>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</si>
  <si>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</si>
  <si>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</si>
  <si>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</si>
  <si>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</si>
  <si>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</si>
  <si>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</si>
  <si>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</si>
  <si>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</si>
  <si>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</si>
  <si>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</si>
  <si>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</si>
  <si>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</si>
  <si>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</si>
  <si>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</si>
  <si>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</si>
  <si>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</si>
  <si>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</si>
  <si>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</si>
  <si>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</si>
  <si>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</si>
  <si>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</si>
  <si>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</si>
  <si>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</si>
  <si>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</si>
  <si>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</si>
  <si>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</si>
  <si>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</si>
  <si>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</si>
  <si>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</si>
  <si>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</si>
  <si>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</si>
  <si>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</si>
  <si>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</si>
  <si>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</si>
  <si>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</si>
  <si>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</si>
  <si>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</si>
  <si>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</si>
  <si>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</si>
  <si>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</si>
  <si>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</si>
  <si>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</si>
  <si>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</si>
  <si>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</si>
  <si>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</si>
  <si>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</si>
  <si>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</si>
  <si>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</si>
  <si>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</si>
  <si>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</si>
  <si>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</si>
  <si>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</si>
  <si>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</si>
  <si>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</si>
  <si>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</si>
  <si>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</si>
  <si>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</si>
  <si>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</si>
  <si>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</si>
  <si>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</si>
  <si>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</si>
  <si>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</si>
  <si>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</si>
  <si>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</si>
  <si>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</si>
  <si>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</si>
  <si>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</si>
  <si>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</si>
  <si>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</si>
  <si>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</si>
  <si>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</si>
  <si>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</si>
  <si>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</si>
  <si>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</si>
  <si>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</si>
  <si>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</si>
  <si>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</si>
  <si>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</si>
  <si>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</si>
  <si>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</si>
  <si>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</si>
  <si>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</si>
  <si>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</si>
  <si>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</si>
  <si>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</si>
  <si>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</si>
  <si>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</si>
  <si>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</si>
  <si>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</si>
  <si>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</si>
  <si>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</si>
  <si>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</si>
  <si>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</si>
  <si>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</si>
  <si>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</si>
  <si>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</si>
  <si>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</si>
  <si>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</si>
  <si>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</si>
  <si>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</si>
  <si>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</si>
  <si>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</si>
  <si>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</si>
  <si>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</si>
  <si>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</si>
  <si>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</si>
  <si>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</si>
  <si>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</si>
  <si>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</si>
  <si>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</si>
  <si>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</si>
  <si>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</si>
  <si>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</si>
  <si>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</si>
  <si>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</si>
  <si>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</si>
  <si>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</si>
  <si>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</si>
  <si>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</si>
  <si>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</si>
  <si>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</si>
  <si>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</si>
  <si>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</si>
  <si>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</si>
  <si>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</si>
  <si>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</si>
  <si>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</si>
  <si>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</si>
  <si>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</si>
  <si>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</si>
  <si>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</si>
  <si>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</si>
  <si>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</si>
  <si>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</si>
  <si>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</si>
  <si>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</si>
  <si>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</si>
  <si>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</si>
  <si>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</si>
  <si>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</si>
  <si>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</si>
  <si>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</si>
  <si>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</si>
  <si>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</si>
  <si>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</si>
  <si>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</si>
  <si>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</si>
  <si>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</si>
  <si>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</si>
  <si>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</si>
  <si>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</si>
  <si>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</si>
  <si>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</si>
  <si>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</si>
  <si>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</si>
  <si>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</si>
  <si>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</si>
  <si>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</si>
  <si>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</si>
  <si>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</si>
  <si>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</si>
  <si>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</si>
  <si>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</si>
  <si>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</si>
  <si>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</si>
  <si>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</si>
  <si>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</si>
  <si>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</si>
  <si>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</si>
  <si>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</si>
  <si>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</si>
  <si>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</si>
  <si>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</si>
  <si>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</si>
  <si>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</si>
  <si>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</si>
  <si>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</si>
  <si>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</si>
  <si>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</si>
  <si>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</si>
  <si>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</si>
  <si>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</si>
  <si>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</si>
  <si>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</si>
  <si>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</si>
  <si>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</si>
  <si>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</si>
  <si>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</si>
  <si>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</si>
  <si>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</si>
  <si>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</si>
  <si>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</si>
  <si>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</si>
  <si>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</si>
  <si>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</si>
  <si>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</si>
  <si>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</si>
  <si>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</si>
  <si>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</si>
  <si>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</si>
  <si>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</si>
  <si>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</si>
  <si>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</si>
  <si>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</si>
  <si>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</si>
  <si>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</si>
  <si>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</si>
  <si>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</si>
  <si>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</si>
  <si>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</si>
  <si>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</si>
  <si>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</si>
  <si>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</si>
  <si>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</si>
  <si>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</si>
  <si>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</si>
  <si>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</si>
  <si>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</si>
  <si>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</si>
  <si>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</si>
  <si>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</si>
  <si>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</si>
  <si>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</si>
  <si>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</si>
  <si>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</si>
  <si>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</si>
  <si>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</si>
  <si>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</si>
  <si>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</si>
  <si>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</si>
  <si>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</si>
  <si>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</si>
  <si>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</si>
  <si>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</si>
  <si>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</si>
  <si>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</si>
  <si>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</si>
  <si>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</si>
  <si>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</si>
  <si>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</si>
  <si>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</si>
  <si>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</si>
  <si>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</si>
  <si>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</si>
  <si>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</si>
  <si>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</si>
  <si>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</si>
  <si>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</si>
  <si>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</si>
  <si>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</si>
  <si>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</si>
  <si>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</si>
  <si>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</si>
  <si>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</si>
  <si>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</si>
  <si>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</si>
  <si>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</si>
  <si>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</si>
  <si>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</si>
  <si>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</si>
  <si>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</si>
  <si>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</si>
  <si>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</si>
  <si>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</si>
  <si>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</si>
  <si>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</si>
  <si>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</si>
  <si>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</si>
  <si>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</si>
  <si>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</si>
  <si>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</si>
  <si>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</si>
  <si>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</si>
  <si>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</si>
  <si>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</si>
  <si>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</si>
  <si>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</si>
  <si>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</si>
  <si>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</si>
  <si>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</si>
  <si>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</si>
  <si>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</si>
  <si>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</si>
  <si>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</si>
  <si>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</si>
  <si>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</si>
  <si>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</si>
  <si>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</si>
  <si>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</si>
  <si>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</si>
  <si>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</si>
  <si>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</si>
  <si>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</si>
  <si>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</si>
  <si>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</si>
  <si>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</si>
  <si>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</si>
  <si>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</si>
  <si>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</si>
  <si>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</si>
  <si>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</si>
  <si>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</si>
  <si>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</si>
  <si>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</si>
  <si>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</si>
  <si>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</si>
  <si>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</si>
  <si>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</si>
  <si>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</si>
  <si>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</si>
  <si>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</si>
  <si>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</si>
  <si>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</si>
  <si>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</si>
  <si>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</si>
  <si>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</si>
  <si>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</si>
  <si>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</si>
  <si>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</si>
  <si>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</si>
  <si>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</si>
  <si>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</si>
  <si>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</si>
  <si>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</si>
  <si>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</si>
  <si>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</si>
  <si>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</si>
  <si>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</si>
  <si>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</si>
  <si>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</si>
  <si>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</si>
  <si>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</si>
  <si>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</si>
  <si>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</si>
  <si>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</si>
  <si>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</si>
  <si>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</si>
  <si>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</si>
  <si>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</si>
  <si>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</si>
  <si>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</si>
  <si>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</si>
  <si>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</si>
  <si>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</si>
  <si>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</si>
  <si>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</si>
  <si>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</si>
  <si>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</si>
  <si>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</si>
  <si>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</si>
  <si>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</si>
  <si>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</si>
  <si>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</si>
  <si>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</si>
  <si>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</si>
  <si>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</si>
  <si>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</si>
  <si>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</si>
  <si>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</si>
  <si>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</si>
  <si>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</si>
  <si>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</si>
  <si>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</si>
  <si>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</si>
  <si>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</si>
  <si>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</si>
  <si>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</si>
  <si>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</si>
  <si>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</si>
  <si>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</si>
  <si>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</si>
  <si>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</si>
  <si>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</si>
  <si>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</si>
  <si>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</si>
  <si>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</si>
  <si>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</si>
  <si>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</si>
  <si>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</si>
  <si>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</si>
  <si>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</si>
  <si>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</si>
  <si>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</si>
  <si>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</si>
  <si>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</si>
  <si>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</si>
  <si>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</si>
  <si>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</si>
  <si>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</si>
  <si>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</si>
  <si>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</si>
  <si>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</si>
  <si>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</si>
  <si>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</si>
  <si>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</si>
  <si>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</si>
  <si>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</si>
  <si>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</si>
  <si>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</si>
  <si>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</si>
  <si>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</si>
  <si>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</si>
  <si>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</si>
  <si>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</si>
  <si>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</si>
  <si>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</si>
  <si>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</si>
  <si>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</si>
  <si>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</si>
  <si>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</si>
  <si>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</si>
  <si>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</si>
  <si>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</si>
  <si>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</si>
  <si>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</si>
  <si>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</si>
  <si>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</si>
  <si>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</si>
  <si>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</si>
  <si>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</si>
  <si>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</si>
  <si>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</si>
  <si>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</si>
  <si>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</si>
  <si>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</si>
  <si>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</si>
  <si>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</si>
  <si>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</si>
  <si>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</si>
  <si>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</si>
  <si>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</si>
  <si>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</si>
  <si>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</si>
  <si>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</si>
  <si>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</si>
  <si>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</si>
  <si>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</si>
  <si>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</si>
  <si>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</si>
  <si>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</si>
  <si>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</si>
  <si>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</si>
  <si>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</si>
  <si>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</si>
  <si>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</si>
  <si>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</si>
  <si>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</si>
  <si>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</si>
  <si>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</si>
  <si>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</si>
  <si>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</si>
  <si>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</si>
  <si>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</si>
  <si>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</si>
  <si>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</si>
  <si>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</si>
  <si>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</si>
  <si>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</si>
  <si>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</si>
  <si>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</si>
  <si>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</si>
  <si>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</si>
  <si>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</si>
  <si>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</si>
  <si>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</si>
  <si>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</si>
  <si>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</si>
  <si>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</si>
  <si>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</si>
  <si>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</si>
  <si>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</si>
  <si>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</si>
  <si>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</si>
  <si>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</si>
  <si>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</si>
  <si>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</si>
  <si>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</si>
  <si>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</si>
  <si>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</si>
  <si>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</si>
  <si>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</si>
  <si>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</si>
  <si>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</si>
  <si>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</si>
  <si>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</si>
  <si>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</si>
  <si>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</si>
  <si>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</si>
  <si>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</si>
  <si>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</si>
  <si>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</si>
  <si>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</si>
  <si>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</si>
  <si>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</si>
  <si>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</si>
  <si>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</si>
  <si>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</si>
  <si>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</si>
  <si>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</si>
  <si>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</si>
  <si>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</si>
  <si>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</si>
  <si>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</si>
  <si>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</si>
  <si>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</si>
  <si>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</si>
  <si>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</si>
  <si>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</si>
  <si>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</si>
  <si>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</si>
  <si>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</si>
  <si>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</si>
  <si>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</si>
  <si>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</si>
  <si>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</si>
  <si>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</si>
  <si>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</si>
  <si>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</si>
  <si>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</si>
  <si>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</si>
  <si>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</si>
  <si>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</si>
  <si>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</si>
  <si>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</si>
  <si>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</si>
  <si>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</si>
  <si>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</si>
  <si>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</si>
  <si>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</si>
  <si>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</si>
  <si>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</si>
  <si>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</si>
  <si>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</si>
  <si>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</si>
  <si>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</si>
  <si>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</si>
  <si>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</si>
  <si>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</si>
  <si>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</si>
  <si>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</si>
  <si>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</si>
  <si>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</si>
  <si>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</si>
  <si>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</si>
  <si>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</si>
  <si>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</si>
  <si>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</si>
  <si>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</si>
  <si>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</si>
  <si>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</si>
  <si>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</si>
  <si>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</si>
  <si>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</si>
  <si>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</si>
  <si>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</si>
  <si>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</si>
  <si>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</si>
  <si>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</si>
  <si>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</si>
  <si>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</si>
  <si>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</si>
  <si>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</si>
  <si>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</si>
  <si>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</si>
  <si>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</si>
  <si>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</si>
  <si>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</si>
  <si>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</si>
  <si>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</si>
  <si>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</si>
  <si>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</si>
  <si>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</si>
  <si>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</si>
  <si>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</si>
  <si>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</si>
  <si>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</si>
  <si>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</si>
  <si>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</si>
  <si>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</si>
  <si>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</si>
  <si>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</si>
  <si>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</si>
  <si>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</si>
  <si>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</si>
  <si>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</si>
  <si>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</si>
  <si>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</si>
  <si>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</si>
  <si>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</si>
  <si>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</si>
  <si>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</si>
  <si>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</si>
  <si>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</si>
  <si>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</si>
  <si>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</si>
  <si>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</si>
  <si>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</si>
  <si>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</si>
  <si>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</si>
  <si>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</si>
  <si>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</si>
  <si>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</si>
  <si>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</si>
  <si>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</si>
  <si>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</si>
  <si>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</si>
  <si>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</si>
  <si>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</si>
  <si>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</si>
  <si>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</si>
  <si>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</si>
  <si>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</si>
  <si>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</si>
  <si>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</si>
  <si>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</si>
  <si>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</si>
  <si>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</si>
  <si>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</si>
  <si>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</si>
  <si>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</si>
  <si>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</si>
  <si>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</si>
  <si>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</si>
  <si>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</si>
  <si>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</si>
  <si>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</si>
  <si>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</si>
  <si>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</si>
  <si>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</si>
  <si>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</si>
  <si>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</si>
  <si>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</si>
  <si>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</si>
  <si>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</si>
  <si>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</si>
  <si>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</si>
  <si>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</si>
  <si>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</si>
  <si>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</si>
  <si>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</si>
  <si>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</si>
  <si>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</si>
  <si>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</si>
  <si>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</si>
  <si>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</si>
  <si>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</si>
  <si>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</si>
  <si>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</si>
  <si>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</si>
  <si>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</si>
  <si>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</si>
  <si>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</si>
  <si>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</si>
  <si>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</si>
  <si>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</si>
  <si>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</si>
  <si>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</si>
  <si>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</si>
  <si>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</si>
  <si>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</si>
  <si>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</si>
  <si>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</si>
  <si>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</si>
  <si>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</si>
  <si>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</si>
  <si>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</si>
  <si>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</si>
  <si>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</si>
  <si>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</si>
  <si>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</si>
  <si>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</si>
  <si>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</si>
  <si>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</si>
  <si>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</si>
  <si>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</si>
  <si>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</si>
  <si>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</si>
  <si>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</si>
  <si>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</si>
  <si>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</si>
  <si>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</si>
  <si>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</si>
  <si>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</si>
  <si>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</si>
  <si>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</si>
  <si>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</si>
  <si>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</si>
  <si>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</si>
  <si>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</si>
  <si>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</si>
  <si>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</si>
  <si>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</si>
  <si>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</si>
  <si>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</si>
  <si>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</si>
  <si>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</si>
  <si>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</si>
  <si>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</si>
  <si>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</si>
  <si>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</si>
  <si>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</si>
  <si>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</si>
  <si>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</si>
  <si>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</si>
  <si>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</si>
  <si>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</si>
  <si>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</si>
  <si>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</si>
  <si>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</si>
  <si>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</si>
  <si>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</si>
  <si>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</si>
  <si>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</si>
  <si>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</si>
  <si>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</si>
  <si>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</si>
  <si>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</si>
  <si>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</si>
  <si>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</si>
  <si>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</si>
  <si>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</si>
  <si>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</si>
  <si>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</si>
  <si>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</si>
  <si>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</si>
  <si>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</si>
  <si>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</si>
  <si>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</si>
  <si>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</si>
  <si>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</si>
  <si>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</si>
  <si>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</si>
  <si>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</si>
  <si>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</si>
  <si>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</si>
  <si>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</si>
  <si>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</si>
  <si>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</si>
  <si>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</si>
  <si>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</si>
  <si>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</si>
  <si>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</si>
  <si>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</si>
  <si>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</si>
  <si>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</si>
  <si>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</si>
  <si>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</si>
  <si>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</si>
  <si>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</si>
  <si>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</si>
  <si>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</si>
  <si>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</si>
  <si>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</si>
  <si>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</si>
  <si>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</si>
  <si>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</si>
  <si>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</si>
  <si>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</si>
  <si>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</si>
  <si>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</si>
  <si>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</si>
  <si>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</si>
  <si>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</si>
  <si>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</si>
  <si>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</si>
  <si>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</si>
  <si>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</si>
  <si>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</si>
  <si>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</si>
  <si>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</si>
  <si>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</si>
  <si>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</si>
  <si>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</si>
  <si>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</si>
  <si>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</si>
  <si>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</si>
  <si>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</si>
  <si>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</si>
  <si>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</si>
  <si>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</si>
  <si>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</si>
  <si>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</si>
  <si>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</si>
  <si>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</si>
  <si>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</si>
  <si>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</si>
  <si>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</si>
  <si>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</si>
  <si>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</si>
  <si>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</si>
  <si>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</si>
  <si>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</si>
  <si>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</si>
  <si>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</si>
  <si>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</si>
  <si>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</si>
  <si>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</si>
  <si>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</si>
  <si>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</si>
  <si>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</si>
  <si>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</si>
  <si>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</si>
  <si>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</si>
  <si>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</si>
  <si>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</si>
  <si>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</si>
  <si>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</si>
  <si>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</si>
  <si>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</si>
  <si>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</si>
  <si>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</si>
  <si>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</si>
  <si>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</si>
  <si>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</si>
  <si>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</si>
  <si>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</si>
  <si>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</si>
  <si>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</si>
  <si>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</si>
  <si>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</si>
  <si>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</si>
  <si>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</si>
  <si>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</si>
  <si>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</si>
  <si>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</si>
  <si>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</si>
  <si>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</si>
  <si>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</si>
  <si>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</si>
  <si>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</si>
  <si>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</si>
  <si>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</si>
  <si>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</si>
  <si>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</si>
  <si>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</si>
  <si>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</si>
  <si>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</si>
  <si>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</si>
  <si>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</si>
  <si>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</si>
  <si>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</si>
  <si>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</si>
  <si>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</si>
  <si>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</si>
  <si>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</si>
  <si>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</si>
  <si>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</si>
  <si>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</si>
  <si>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</si>
  <si>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</si>
  <si>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</si>
  <si>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</si>
  <si>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</si>
  <si>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</si>
  <si>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</si>
  <si>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</si>
  <si>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</si>
  <si>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</si>
  <si>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</si>
  <si>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</si>
  <si>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</si>
  <si>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</si>
  <si>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</si>
  <si>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</si>
  <si>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</si>
  <si>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</si>
  <si>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</si>
  <si>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</si>
  <si>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</si>
  <si>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</si>
  <si>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</si>
  <si>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</si>
  <si>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</si>
  <si>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</si>
  <si>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</si>
  <si>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</si>
  <si>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</si>
  <si>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</si>
  <si>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</si>
  <si>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</si>
  <si>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</si>
  <si>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</si>
  <si>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</si>
  <si>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</si>
  <si>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</si>
  <si>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</si>
  <si>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</si>
  <si>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</si>
  <si>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</si>
  <si>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</si>
  <si>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</si>
  <si>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</si>
  <si>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</si>
  <si>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</si>
  <si>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</si>
  <si>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</si>
  <si>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</si>
  <si>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</si>
  <si>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</si>
  <si>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</si>
  <si>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</si>
  <si>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</si>
  <si>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</si>
  <si>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</si>
  <si>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</si>
  <si>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</si>
  <si>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</si>
  <si>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</si>
  <si>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</si>
  <si>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</si>
  <si>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</si>
  <si>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</si>
  <si>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</si>
  <si>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</si>
  <si>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</si>
  <si>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</si>
  <si>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</si>
  <si>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</si>
  <si>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</si>
  <si>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</si>
  <si>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</si>
  <si>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</si>
  <si>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</si>
  <si>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</si>
  <si>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</si>
  <si>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</si>
  <si>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</si>
  <si>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</si>
  <si>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</si>
  <si>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</si>
  <si>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</si>
  <si>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</si>
  <si>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</si>
  <si>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</si>
  <si>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</si>
  <si>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</si>
  <si>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</si>
  <si>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</si>
  <si>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</si>
  <si>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</si>
  <si>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</si>
  <si>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</si>
  <si>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</si>
  <si>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</si>
  <si>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</si>
  <si>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</si>
  <si>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</si>
  <si>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</si>
  <si>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</si>
  <si>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</si>
  <si>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</si>
  <si>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</si>
  <si>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</si>
  <si>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</si>
  <si>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</si>
  <si>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</si>
  <si>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</si>
  <si>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</si>
  <si>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</si>
  <si>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</si>
  <si>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</si>
  <si>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</si>
  <si>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</si>
  <si>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</si>
  <si>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</si>
  <si>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</si>
  <si>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</si>
  <si>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</si>
  <si>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</si>
  <si>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</si>
  <si>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</si>
  <si>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</si>
  <si>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</si>
  <si>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</si>
  <si>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</si>
  <si>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</si>
  <si>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</si>
  <si>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</si>
  <si>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</si>
  <si>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</si>
  <si>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</si>
  <si>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</si>
  <si>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</si>
  <si>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</si>
  <si>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</si>
  <si>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</si>
  <si>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</si>
  <si>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</si>
  <si>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</si>
  <si>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</si>
  <si>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</si>
  <si>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</si>
  <si>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</si>
  <si>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</si>
  <si>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</si>
  <si>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</si>
  <si>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</si>
  <si>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</si>
  <si>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</si>
  <si>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</si>
  <si>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</si>
  <si>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</si>
  <si>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</si>
  <si>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</si>
  <si>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</si>
  <si>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</si>
  <si>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</si>
  <si>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</si>
  <si>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</si>
  <si>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</si>
  <si>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</si>
  <si>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</si>
  <si>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</si>
  <si>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</si>
  <si>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</si>
  <si>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</si>
  <si>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</si>
  <si>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</si>
  <si>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</si>
  <si>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</si>
  <si>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</si>
  <si>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</si>
  <si>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</si>
  <si>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</si>
  <si>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</si>
  <si>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</si>
  <si>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</si>
  <si>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</si>
  <si>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</si>
  <si>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</si>
  <si>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</si>
  <si>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</si>
  <si>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</si>
  <si>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</si>
  <si>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</si>
  <si>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</si>
  <si>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</si>
  <si>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</si>
  <si>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</si>
  <si>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</si>
  <si>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</si>
  <si>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</si>
  <si>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</si>
  <si>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</si>
  <si>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</si>
  <si>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</si>
  <si>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</si>
  <si>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</si>
  <si>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</si>
  <si>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</si>
  <si>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</si>
  <si>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</si>
  <si>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</si>
  <si>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</si>
  <si>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</si>
  <si>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</si>
  <si>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</si>
  <si>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</si>
  <si>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</si>
  <si>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</si>
  <si>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</si>
  <si>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</si>
  <si>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</si>
  <si>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</si>
  <si>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</si>
  <si>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</si>
  <si>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</si>
  <si>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</si>
  <si>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</si>
  <si>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</si>
  <si>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</si>
  <si>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</si>
  <si>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</si>
  <si>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</si>
  <si>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</si>
  <si>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</si>
  <si>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</si>
  <si>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</si>
  <si>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</si>
  <si>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</si>
  <si>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</si>
  <si>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</si>
  <si>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</si>
  <si>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</si>
  <si>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</si>
  <si>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</si>
  <si>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</si>
  <si>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</si>
  <si>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</si>
  <si>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</si>
  <si>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</si>
  <si>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</si>
  <si>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</si>
  <si>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</si>
  <si>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</si>
  <si>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</si>
  <si>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</si>
  <si>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</si>
  <si>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</si>
  <si>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</si>
  <si>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</si>
  <si>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</si>
  <si>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</si>
  <si>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</si>
  <si>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</si>
  <si>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</si>
  <si>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</si>
  <si>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</si>
  <si>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</si>
  <si>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</si>
  <si>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</si>
  <si>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</si>
  <si>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</si>
  <si>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</si>
  <si>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</si>
  <si>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</si>
  <si>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</si>
  <si>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</si>
  <si>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</si>
  <si>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</si>
  <si>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</si>
  <si>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</si>
  <si>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</si>
  <si>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</si>
  <si>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</si>
  <si>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</si>
  <si>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</si>
  <si>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</si>
  <si>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</si>
  <si>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</si>
  <si>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</si>
  <si>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</si>
  <si>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</si>
  <si>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</si>
  <si>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</si>
  <si>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</si>
  <si>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</si>
  <si>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</si>
  <si>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</si>
  <si>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</si>
  <si>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</si>
  <si>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</si>
  <si>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</si>
  <si>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</si>
  <si>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</si>
  <si>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</si>
  <si>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</si>
  <si>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</si>
  <si>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</si>
  <si>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</si>
  <si>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</si>
  <si>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</si>
  <si>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</si>
  <si>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</si>
  <si>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</si>
  <si>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</si>
  <si>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</si>
  <si>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</si>
  <si>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</si>
  <si>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</si>
  <si>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</si>
  <si>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</si>
  <si>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</si>
  <si>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</si>
  <si>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</si>
  <si>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</si>
  <si>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</si>
  <si>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</si>
  <si>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</si>
  <si>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</si>
  <si>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</si>
  <si>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</si>
  <si>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</si>
  <si>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</si>
  <si>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</si>
  <si>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</si>
  <si>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</si>
  <si>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</si>
  <si>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</si>
  <si>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</si>
  <si>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</si>
  <si>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</si>
  <si>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</si>
  <si>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</si>
  <si>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</si>
  <si>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</si>
  <si>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</si>
  <si>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</si>
  <si>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</si>
  <si>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</si>
  <si>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</si>
  <si>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</si>
  <si>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</si>
  <si>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</si>
  <si>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</si>
  <si>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</si>
  <si>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</si>
  <si>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</si>
  <si>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</si>
  <si>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</si>
  <si>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</si>
  <si>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</si>
  <si>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</si>
  <si>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</si>
  <si>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</si>
  <si>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</si>
  <si>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</si>
  <si>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</si>
  <si>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</si>
  <si>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</si>
  <si>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</si>
  <si>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</si>
  <si>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</si>
  <si>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</si>
  <si>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</si>
  <si>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</si>
  <si>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</si>
  <si>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</si>
  <si>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</si>
  <si>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</si>
  <si>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</si>
  <si>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</si>
  <si>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</si>
  <si>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</si>
  <si>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</si>
  <si>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</si>
  <si>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</si>
  <si>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</si>
  <si>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</si>
  <si>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</si>
  <si>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</si>
  <si>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</si>
  <si>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</si>
  <si>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</si>
  <si>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</si>
  <si>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</si>
  <si>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</si>
  <si>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</si>
  <si>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</si>
  <si>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</si>
  <si>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</si>
  <si>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</si>
  <si>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</si>
  <si>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</si>
  <si>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</si>
  <si>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</si>
  <si>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</si>
  <si>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</si>
  <si>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</si>
  <si>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</si>
  <si>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</si>
  <si>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</si>
  <si>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</si>
  <si>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</si>
  <si>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</si>
  <si>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</si>
  <si>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</si>
  <si>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</si>
  <si>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</si>
  <si>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</si>
  <si>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</si>
  <si>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</si>
  <si>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</si>
  <si>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</si>
  <si>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</si>
  <si>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</si>
  <si>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</si>
  <si>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</si>
  <si>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</si>
  <si>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</si>
  <si>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</si>
  <si>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</si>
  <si>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</si>
  <si>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</si>
  <si>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</si>
  <si>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</si>
  <si>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</si>
  <si>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</si>
  <si>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</si>
  <si>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</si>
  <si>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</si>
  <si>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</si>
  <si>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</si>
  <si>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</si>
  <si>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</si>
  <si>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</si>
  <si>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</si>
  <si>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</si>
  <si>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</si>
  <si>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</si>
  <si>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</si>
  <si>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</si>
  <si>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</si>
  <si>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</si>
  <si>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</si>
  <si>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</si>
  <si>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</si>
  <si>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</si>
  <si>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</si>
  <si>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</si>
  <si>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</si>
  <si>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</si>
  <si>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</si>
  <si>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</si>
  <si>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</si>
  <si>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</si>
  <si>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</si>
  <si>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</si>
  <si>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</si>
  <si>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</si>
  <si>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</si>
  <si>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</si>
  <si>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</si>
  <si>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</si>
  <si>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</si>
  <si>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</si>
  <si>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</si>
  <si>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</si>
  <si>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</si>
  <si>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</si>
  <si>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</si>
  <si>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</si>
  <si>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</si>
  <si>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</si>
  <si>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</si>
  <si>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</si>
  <si>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</si>
  <si>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</si>
  <si>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</si>
  <si>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</si>
  <si>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</si>
  <si>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</si>
  <si>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</si>
  <si>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</si>
  <si>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</si>
  <si>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</si>
  <si>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</si>
  <si>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</si>
  <si>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</si>
  <si>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</si>
  <si>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</si>
  <si>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</si>
  <si>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</si>
  <si>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</si>
  <si>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</si>
  <si>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</si>
  <si>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</si>
  <si>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</si>
  <si>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</si>
  <si>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</si>
  <si>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</si>
  <si>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</si>
  <si>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</si>
  <si>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</si>
  <si>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</si>
  <si>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</si>
  <si>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</si>
  <si>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</si>
  <si>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</si>
  <si>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</si>
  <si>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</si>
  <si>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</si>
  <si>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</si>
  <si>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</si>
  <si>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</si>
  <si>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</si>
  <si>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</si>
  <si>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</si>
  <si>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</si>
  <si>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</si>
  <si>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</si>
  <si>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</si>
  <si>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</si>
  <si>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</si>
  <si>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</si>
  <si>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</si>
  <si>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</si>
  <si>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</si>
  <si>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</si>
  <si>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</si>
  <si>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</si>
  <si>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</si>
  <si>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</si>
  <si>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</si>
  <si>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</si>
  <si>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</si>
  <si>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</si>
  <si>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</si>
  <si>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</si>
  <si>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</si>
  <si>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</si>
  <si>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</si>
  <si>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</si>
  <si>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</si>
  <si>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</si>
  <si>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</si>
  <si>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</si>
  <si>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</si>
  <si>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</si>
  <si>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</si>
  <si>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</si>
  <si>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</si>
  <si>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</si>
  <si>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</si>
  <si>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</si>
  <si>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</si>
  <si>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</si>
  <si>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</si>
  <si>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</si>
  <si>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</si>
  <si>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</si>
  <si>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</si>
  <si>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</si>
  <si>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</si>
  <si>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</si>
  <si>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</si>
  <si>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</si>
  <si>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</si>
  <si>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</si>
  <si>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</si>
  <si>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</si>
  <si>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</si>
  <si>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</si>
  <si>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</si>
  <si>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</si>
  <si>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</si>
  <si>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</si>
  <si>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</si>
  <si>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</si>
  <si>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</si>
  <si>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</si>
  <si>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</si>
  <si>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</si>
  <si>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</si>
  <si>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</si>
  <si>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</si>
  <si>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</si>
  <si>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</si>
  <si>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</si>
  <si>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</si>
  <si>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</si>
  <si>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</si>
  <si>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</si>
  <si>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</si>
  <si>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</si>
  <si>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</si>
  <si>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</si>
  <si>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</si>
  <si>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</si>
  <si>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</si>
  <si>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</si>
  <si>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</si>
  <si>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</si>
  <si>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</si>
  <si>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</si>
  <si>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</si>
  <si>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</si>
  <si>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</si>
  <si>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</si>
  <si>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</si>
  <si>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</si>
  <si>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</si>
  <si>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</si>
  <si>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</si>
  <si>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</si>
  <si>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</si>
  <si>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</si>
  <si>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</si>
  <si>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</si>
  <si>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</si>
  <si>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</si>
  <si>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</si>
  <si>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</si>
  <si>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</si>
  <si>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</si>
  <si>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</si>
  <si>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</si>
  <si>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</si>
  <si>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</si>
  <si>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</si>
  <si>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</si>
  <si>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</si>
  <si>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</si>
  <si>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</si>
  <si>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</si>
  <si>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</si>
  <si>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</si>
  <si>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</si>
  <si>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</si>
  <si>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</si>
  <si>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</si>
  <si>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</si>
  <si>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</si>
  <si>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</si>
  <si>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</si>
  <si>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</si>
  <si>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</si>
  <si>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</si>
  <si>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</si>
  <si>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</si>
  <si>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</si>
  <si>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</si>
  <si>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</si>
  <si>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</si>
  <si>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</si>
  <si>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</si>
  <si>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</si>
  <si>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</si>
  <si>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</si>
  <si>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</si>
  <si>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</si>
  <si>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</si>
  <si>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</si>
  <si>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</si>
  <si>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</si>
  <si>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</si>
  <si>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</si>
  <si>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</si>
  <si>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</si>
  <si>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</si>
  <si>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</si>
  <si>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</si>
  <si>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</si>
  <si>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</si>
  <si>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</si>
  <si>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</si>
  <si>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</si>
  <si>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</si>
  <si>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</si>
  <si>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</si>
  <si>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</si>
  <si>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</si>
  <si>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</si>
  <si>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</si>
  <si>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</si>
  <si>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</si>
  <si>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</si>
  <si>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</si>
  <si>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</si>
  <si>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</si>
  <si>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</si>
  <si>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</si>
  <si>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</si>
  <si>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</si>
  <si>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</si>
  <si>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</si>
  <si>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</si>
  <si>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</si>
  <si>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</si>
  <si>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</si>
  <si>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</si>
  <si>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</si>
  <si>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</si>
  <si>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</si>
  <si>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</si>
  <si>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</si>
  <si>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</si>
  <si>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</si>
  <si>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</si>
  <si>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</si>
  <si>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</si>
  <si>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</si>
  <si>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</si>
  <si>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</si>
  <si>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</si>
  <si>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</si>
  <si>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</si>
  <si>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</si>
  <si>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</si>
  <si>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</si>
  <si>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</si>
  <si>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</si>
  <si>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</si>
  <si>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</si>
  <si>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</si>
  <si>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</si>
  <si>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</si>
  <si>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</si>
  <si>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</si>
  <si>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</si>
  <si>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</si>
  <si>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</si>
  <si>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</si>
  <si>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</si>
  <si>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</si>
  <si>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</si>
  <si>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</si>
  <si>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</si>
  <si>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</si>
  <si>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</si>
  <si>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</si>
  <si>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</si>
  <si>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</si>
  <si>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</si>
  <si>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</si>
  <si>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</si>
  <si>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</si>
  <si>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</si>
  <si>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</si>
  <si>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</si>
  <si>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</si>
  <si>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</si>
  <si>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</si>
  <si>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</si>
  <si>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</si>
  <si>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</si>
  <si>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</si>
  <si>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</si>
  <si>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</si>
  <si>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</si>
  <si>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</si>
  <si>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</si>
  <si>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</si>
  <si>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</si>
  <si>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</si>
  <si>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</si>
  <si>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</si>
  <si>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</si>
  <si>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</si>
  <si>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</si>
  <si>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</si>
  <si>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</si>
  <si>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</si>
  <si>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</si>
  <si>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</si>
  <si>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</si>
  <si>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</si>
  <si>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</si>
  <si>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</si>
  <si>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</si>
  <si>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</si>
  <si>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</si>
  <si>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</si>
  <si>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</si>
  <si>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</si>
  <si>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</si>
  <si>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</si>
  <si>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</si>
  <si>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</si>
  <si>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</si>
  <si>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</si>
  <si>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</si>
  <si>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</si>
  <si>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</si>
  <si>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</si>
  <si>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</si>
  <si>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</si>
  <si>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</si>
  <si>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</si>
  <si>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</si>
  <si>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</si>
  <si>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</si>
  <si>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</si>
  <si>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</si>
  <si>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</si>
  <si>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</si>
  <si>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</si>
  <si>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</si>
  <si>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</si>
  <si>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</si>
  <si>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</si>
  <si>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</si>
  <si>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</si>
  <si>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</si>
  <si>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</si>
  <si>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</si>
  <si>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</si>
  <si>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</si>
  <si>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</si>
  <si>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</si>
  <si>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</si>
  <si>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</si>
  <si>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</si>
  <si>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</si>
  <si>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</si>
  <si>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</si>
  <si>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</si>
  <si>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</si>
  <si>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</si>
  <si>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</si>
  <si>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</si>
  <si>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</si>
  <si>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</si>
  <si>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</si>
  <si>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</si>
  <si>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</si>
  <si>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</si>
  <si>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</si>
  <si>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</si>
  <si>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</si>
  <si>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</si>
  <si>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</si>
  <si>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</si>
  <si>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</si>
  <si>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</si>
  <si>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</si>
  <si>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</si>
  <si>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</si>
  <si>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</si>
  <si>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</si>
  <si>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</si>
  <si>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</si>
  <si>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</si>
  <si>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</si>
  <si>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</si>
  <si>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</si>
  <si>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</si>
  <si>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</si>
  <si>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</si>
  <si>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</si>
  <si>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</si>
  <si>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</si>
  <si>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</si>
  <si>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</si>
  <si>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</si>
  <si>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</si>
  <si>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</si>
  <si>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</si>
  <si>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</si>
  <si>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</si>
  <si>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</si>
  <si>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</si>
  <si>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</si>
  <si>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</si>
  <si>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</si>
  <si>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</si>
  <si>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</si>
  <si>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</si>
  <si>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</si>
  <si>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</si>
  <si>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</si>
  <si>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</si>
  <si>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</si>
  <si>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</si>
  <si>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</si>
  <si>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</si>
  <si>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</si>
  <si>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</si>
  <si>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</si>
  <si>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</si>
  <si>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</si>
  <si>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</si>
  <si>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</si>
  <si>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</si>
  <si>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</si>
  <si>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</si>
  <si>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</si>
  <si>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</si>
  <si>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</si>
  <si>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</si>
  <si>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</si>
  <si>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</si>
  <si>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</si>
  <si>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</si>
  <si>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</si>
  <si>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</si>
  <si>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</si>
  <si>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</si>
  <si>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</si>
  <si>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</si>
  <si>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</si>
  <si>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</si>
  <si>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</si>
  <si>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</si>
  <si>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</si>
  <si>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</si>
  <si>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</si>
  <si>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</si>
  <si>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</si>
  <si>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</si>
  <si>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</si>
  <si>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</si>
  <si>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</si>
  <si>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</si>
  <si>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</si>
  <si>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</si>
  <si>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</si>
  <si>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</si>
  <si>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</si>
  <si>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</si>
  <si>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</si>
  <si>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</si>
  <si>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</si>
  <si>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</si>
  <si>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</si>
  <si>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</si>
  <si>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</si>
  <si>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</si>
  <si>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</si>
  <si>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</si>
  <si>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</si>
  <si>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</si>
  <si>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</si>
  <si>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</si>
  <si>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</si>
  <si>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</si>
  <si>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</si>
  <si>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</si>
  <si>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</si>
  <si>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</si>
  <si>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</si>
  <si>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</si>
  <si>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</si>
  <si>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</si>
  <si>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</si>
  <si>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</si>
  <si>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</si>
  <si>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</si>
  <si>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</si>
  <si>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</si>
  <si>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</si>
  <si>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</si>
  <si>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</si>
  <si>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</si>
  <si>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</si>
  <si>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</si>
  <si>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</si>
  <si>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</si>
  <si>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</si>
  <si>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</si>
  <si>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</si>
  <si>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</si>
  <si>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</si>
  <si>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</si>
  <si>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</si>
  <si>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</si>
  <si>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</si>
  <si>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</si>
  <si>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</si>
  <si>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</si>
  <si>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</si>
  <si>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</si>
  <si>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</si>
  <si>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</si>
  <si>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</si>
  <si>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</si>
  <si>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</si>
  <si>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</si>
  <si>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</si>
  <si>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</si>
  <si>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</si>
  <si>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</si>
  <si>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</si>
  <si>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</si>
  <si>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</si>
  <si>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</si>
  <si>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</si>
  <si>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</si>
  <si>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</si>
  <si>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</si>
  <si>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</si>
  <si>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</si>
  <si>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</si>
  <si>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</si>
  <si>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</si>
  <si>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</si>
  <si>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</si>
  <si>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</si>
  <si>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</si>
  <si>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</si>
  <si>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</si>
  <si>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</si>
  <si>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</si>
  <si>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</si>
  <si>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</si>
  <si>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</si>
  <si>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</si>
  <si>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</si>
  <si>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</si>
  <si>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</si>
  <si>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</si>
  <si>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</si>
  <si>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</si>
  <si>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</si>
  <si>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</si>
  <si>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</si>
  <si>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</si>
  <si>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</si>
  <si>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</si>
  <si>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</si>
  <si>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</si>
  <si>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</si>
  <si>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</si>
  <si>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</si>
  <si>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</si>
  <si>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</si>
  <si>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</si>
  <si>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</si>
  <si>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</si>
  <si>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</si>
  <si>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</si>
  <si>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</si>
  <si>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</si>
  <si>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</si>
  <si>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</si>
  <si>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</si>
  <si>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</si>
  <si>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</si>
  <si>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</si>
  <si>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</si>
  <si>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</si>
  <si>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</si>
  <si>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</si>
  <si>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</si>
  <si>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</si>
  <si>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</si>
  <si>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</si>
  <si>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</si>
  <si>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</si>
  <si>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</si>
  <si>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</si>
  <si>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</si>
  <si>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</si>
  <si>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</si>
  <si>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</si>
  <si>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</si>
  <si>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</si>
  <si>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</si>
  <si>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</si>
  <si>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</si>
  <si>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</si>
  <si>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</si>
  <si>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</si>
  <si>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</si>
  <si>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</si>
  <si>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</si>
  <si>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</si>
  <si>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</si>
  <si>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</si>
  <si>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</si>
  <si>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</si>
  <si>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</si>
  <si>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</si>
  <si>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</si>
  <si>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</si>
  <si>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</si>
  <si>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</si>
  <si>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</si>
  <si>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</si>
  <si>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</si>
  <si>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</si>
  <si>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</si>
  <si>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</si>
  <si>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</si>
  <si>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</si>
  <si>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</si>
  <si>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</si>
  <si>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</si>
  <si>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</si>
  <si>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</si>
  <si>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</si>
  <si>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</si>
  <si>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</si>
  <si>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</si>
  <si>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</si>
  <si>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</si>
  <si>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</si>
  <si>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</si>
  <si>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</si>
  <si>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</si>
  <si>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</si>
  <si>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</si>
  <si>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</si>
  <si>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</si>
  <si>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</si>
  <si>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</si>
  <si>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</si>
  <si>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</si>
  <si>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</si>
  <si>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</si>
  <si>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</si>
  <si>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</si>
  <si>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</si>
  <si>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</si>
  <si>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</si>
  <si>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</si>
  <si>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</si>
  <si>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</si>
  <si>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</si>
  <si>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</si>
  <si>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</si>
  <si>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</si>
  <si>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</si>
  <si>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</si>
  <si>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</si>
  <si>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</si>
  <si>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</si>
  <si>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</si>
  <si>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</si>
  <si>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</si>
  <si>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</si>
  <si>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</si>
  <si>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</si>
  <si>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</si>
  <si>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</si>
  <si>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</si>
  <si>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</si>
  <si>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</si>
  <si>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</si>
  <si>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</si>
  <si>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</si>
  <si>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</si>
  <si>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</si>
  <si>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</si>
  <si>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</si>
  <si>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</si>
  <si>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</si>
  <si>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</si>
  <si>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</si>
  <si>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</si>
  <si>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</si>
  <si>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</si>
  <si>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</si>
  <si>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</si>
  <si>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</si>
  <si>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</si>
  <si>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</si>
  <si>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</si>
  <si>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</si>
  <si>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</si>
  <si>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</si>
  <si>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</si>
  <si>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</si>
  <si>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</si>
  <si>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</si>
  <si>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</si>
  <si>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</si>
  <si>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</si>
  <si>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</si>
  <si>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</si>
  <si>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</si>
  <si>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</si>
  <si>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</si>
  <si>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</si>
  <si>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</si>
  <si>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</si>
  <si>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</si>
  <si>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</si>
  <si>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</si>
  <si>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</si>
  <si>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</si>
  <si>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</si>
  <si>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</si>
  <si>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</si>
  <si>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</si>
  <si>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</si>
  <si>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</si>
  <si>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</si>
  <si>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</si>
  <si>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</si>
  <si>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</si>
  <si>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</si>
  <si>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</si>
  <si>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</si>
  <si>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</si>
  <si>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</si>
  <si>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</si>
  <si>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</si>
  <si>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</si>
  <si>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</si>
  <si>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</si>
  <si>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</si>
  <si>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</si>
  <si>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</si>
  <si>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</si>
  <si>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</si>
  <si>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</si>
  <si>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</si>
  <si>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</si>
  <si>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</si>
  <si>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</si>
  <si>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</si>
  <si>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</si>
  <si>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</si>
  <si>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</si>
  <si>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</si>
  <si>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</si>
  <si>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</si>
  <si>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</si>
  <si>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</si>
  <si>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</si>
  <si>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</si>
  <si>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</si>
  <si>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</si>
  <si>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</si>
  <si>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</si>
  <si>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</si>
  <si>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</si>
  <si>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</si>
  <si>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</si>
  <si>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</si>
  <si>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</si>
  <si>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</si>
  <si>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</si>
  <si>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</si>
  <si>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</si>
  <si>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</si>
  <si>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</si>
  <si>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</si>
  <si>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</si>
  <si>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</si>
  <si>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</si>
  <si>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</si>
  <si>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</si>
  <si>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</si>
  <si>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</si>
  <si>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</si>
  <si>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</si>
  <si>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</si>
  <si>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</si>
  <si>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</si>
  <si>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</si>
  <si>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</si>
  <si>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</si>
  <si>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</si>
  <si>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</si>
  <si>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</si>
  <si>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</si>
  <si>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</si>
  <si>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</si>
  <si>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</si>
  <si>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</si>
  <si>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</si>
  <si>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</si>
  <si>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</si>
  <si>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</si>
  <si>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</si>
  <si>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</si>
  <si>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</si>
  <si>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</si>
  <si>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</si>
  <si>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</si>
  <si>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</si>
  <si>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</si>
  <si>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</si>
  <si>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</si>
  <si>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</si>
  <si>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</si>
  <si>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</si>
  <si>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</si>
  <si>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</si>
  <si>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</si>
  <si>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</si>
  <si>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</si>
  <si>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</si>
  <si>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</si>
  <si>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</si>
  <si>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</si>
  <si>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</si>
  <si>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</si>
  <si>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</si>
  <si>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</si>
  <si>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</si>
  <si>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</si>
  <si>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</si>
  <si>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</si>
  <si>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</si>
  <si>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</si>
  <si>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</si>
  <si>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</si>
  <si>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</si>
  <si>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</si>
  <si>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</si>
  <si>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</si>
  <si>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</si>
  <si>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</si>
  <si>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</si>
  <si>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</si>
  <si>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</si>
  <si>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</si>
  <si>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</si>
  <si>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</si>
  <si>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</si>
  <si>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</si>
  <si>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</si>
  <si>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</si>
  <si>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</si>
  <si>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</si>
  <si>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</si>
  <si>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</si>
  <si>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</si>
  <si>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</si>
  <si>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</si>
  <si>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</si>
  <si>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</si>
  <si>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</si>
  <si>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</si>
  <si>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</si>
  <si>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</si>
  <si>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</si>
  <si>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</si>
  <si>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</si>
  <si>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</si>
  <si>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</si>
  <si>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</si>
  <si>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</si>
  <si>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</si>
  <si>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</si>
  <si>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</si>
  <si>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</si>
  <si>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</si>
  <si>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</si>
  <si>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</si>
  <si>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</si>
  <si>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</si>
  <si>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</si>
  <si>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</si>
  <si>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</si>
  <si>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</si>
  <si>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</si>
  <si>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</si>
  <si>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</si>
  <si>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</si>
  <si>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</si>
  <si>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</si>
  <si>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</si>
  <si>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</si>
  <si>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</si>
  <si>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</si>
  <si>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</si>
  <si>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</si>
  <si>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</si>
  <si>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</si>
  <si>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</si>
  <si>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</si>
  <si>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</si>
  <si>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</si>
  <si>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</si>
  <si>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</si>
  <si>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</si>
  <si>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</si>
  <si>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</si>
  <si>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</si>
  <si>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</si>
  <si>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</si>
  <si>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</si>
  <si>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</si>
  <si>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</si>
  <si>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</si>
  <si>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</si>
  <si>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</si>
  <si>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</si>
  <si>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</si>
  <si>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</si>
  <si>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</si>
  <si>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</si>
  <si>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</si>
  <si>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</si>
  <si>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</si>
  <si>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</si>
  <si>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</si>
  <si>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</si>
  <si>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</si>
  <si>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</si>
  <si>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</si>
  <si>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</si>
  <si>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</si>
  <si>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</si>
  <si>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</si>
  <si>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</si>
  <si>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</si>
  <si>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</si>
  <si>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</si>
  <si>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</si>
  <si>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</si>
  <si>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</si>
  <si>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</si>
  <si>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</si>
  <si>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</si>
  <si>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</si>
  <si>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</si>
  <si>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</si>
  <si>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</si>
  <si>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</si>
  <si>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</si>
  <si>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</si>
  <si>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</si>
  <si>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</si>
  <si>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</si>
  <si>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</si>
  <si>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</si>
  <si>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</si>
  <si>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</si>
  <si>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</si>
  <si>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</si>
  <si>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</si>
  <si>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</si>
  <si>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</si>
  <si>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</si>
  <si>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</si>
  <si>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</si>
  <si>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</si>
  <si>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</si>
  <si>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</si>
  <si>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</si>
  <si>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</si>
  <si>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</si>
  <si>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</si>
  <si>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</si>
  <si>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</si>
  <si>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</si>
  <si>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</si>
  <si>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</si>
  <si>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</si>
  <si>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</si>
  <si>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</si>
  <si>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</si>
  <si>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</si>
  <si>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</si>
  <si>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</si>
  <si>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</si>
  <si>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</si>
  <si>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</si>
  <si>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</si>
  <si>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</si>
  <si>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</si>
  <si>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</si>
  <si>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</si>
  <si>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</si>
  <si>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</si>
  <si>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</si>
  <si>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</si>
  <si>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</si>
  <si>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</si>
  <si>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</si>
  <si>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</si>
  <si>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</si>
  <si>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</si>
  <si>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</si>
  <si>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</si>
  <si>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</si>
  <si>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</si>
  <si>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</si>
  <si>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</si>
  <si>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</si>
  <si>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</si>
  <si>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</si>
  <si>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</si>
  <si>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</si>
  <si>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</si>
  <si>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</si>
  <si>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</si>
  <si>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</si>
  <si>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</si>
  <si>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</si>
  <si>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</si>
  <si>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</si>
  <si>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</si>
  <si>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</si>
  <si>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</si>
  <si>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</si>
  <si>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</si>
  <si>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</si>
  <si>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</si>
  <si>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</si>
  <si>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</si>
  <si>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</si>
  <si>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</si>
  <si>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</si>
  <si>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</si>
  <si>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</si>
  <si>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</si>
  <si>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</si>
  <si>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</si>
  <si>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</si>
  <si>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</si>
  <si>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</si>
  <si>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</si>
  <si>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</si>
  <si>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</si>
  <si>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</si>
  <si>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</si>
  <si>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</si>
  <si>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</si>
  <si>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</si>
  <si>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</si>
  <si>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</si>
  <si>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</si>
  <si>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</si>
  <si>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</si>
  <si>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</si>
  <si>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</si>
  <si>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</si>
  <si>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</si>
  <si>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</si>
  <si>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</si>
  <si>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</si>
  <si>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</si>
  <si>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</si>
  <si>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</si>
  <si>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</si>
  <si>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</si>
  <si>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</si>
  <si>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</si>
  <si>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</si>
  <si>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</si>
  <si>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</si>
  <si>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</si>
  <si>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</si>
  <si>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</si>
  <si>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</si>
  <si>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</si>
  <si>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</si>
  <si>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</si>
  <si>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</si>
  <si>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</si>
  <si>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</si>
  <si>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</si>
  <si>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</si>
  <si>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</si>
  <si>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</si>
  <si>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</si>
  <si>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</si>
  <si>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</si>
  <si>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</si>
  <si>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</si>
  <si>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</si>
  <si>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</si>
  <si>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</si>
  <si>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</si>
  <si>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</si>
  <si>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</si>
  <si>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</si>
  <si>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</si>
  <si>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</si>
  <si>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</si>
  <si>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</si>
  <si>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</si>
  <si>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</si>
  <si>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</si>
  <si>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</si>
  <si>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</si>
  <si>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</si>
  <si>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</si>
  <si>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</si>
  <si>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</si>
  <si>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</si>
  <si>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</si>
  <si>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</si>
  <si>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</si>
  <si>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</si>
  <si>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</si>
  <si>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</si>
  <si>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</si>
  <si>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</si>
  <si>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</si>
  <si>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</si>
  <si>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</si>
  <si>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</si>
  <si>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</si>
  <si>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</si>
  <si>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</si>
  <si>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</si>
  <si>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</si>
  <si>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</si>
  <si>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</si>
  <si>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</si>
  <si>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</si>
  <si>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</si>
  <si>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</si>
  <si>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</si>
  <si>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</si>
  <si>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</si>
  <si>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</si>
  <si>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</si>
  <si>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</si>
  <si>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</si>
  <si>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</si>
  <si>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</si>
  <si>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</si>
  <si>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</si>
  <si>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</si>
  <si>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</si>
  <si>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</si>
  <si>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</si>
  <si>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</si>
  <si>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</si>
  <si>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</si>
  <si>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</si>
  <si>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</si>
  <si>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</si>
  <si>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</si>
  <si>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</si>
  <si>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</si>
  <si>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</si>
  <si>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</si>
  <si>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</si>
  <si>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</si>
  <si>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</si>
  <si>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</si>
  <si>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</si>
  <si>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</si>
  <si>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</si>
  <si>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</si>
  <si>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</si>
  <si>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</si>
  <si>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</si>
  <si>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</si>
  <si>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</si>
  <si>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</si>
  <si>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</si>
  <si>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</si>
  <si>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</si>
  <si>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</si>
  <si>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</si>
  <si>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</si>
  <si>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</si>
  <si>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</si>
  <si>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</si>
  <si>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</si>
  <si>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</si>
  <si>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</si>
  <si>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</si>
  <si>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</si>
  <si>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</si>
  <si>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</si>
  <si>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</si>
  <si>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</si>
  <si>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</si>
  <si>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</si>
  <si>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</si>
  <si>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</si>
  <si>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</si>
  <si>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</si>
  <si>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</si>
  <si>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</si>
  <si>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</si>
  <si>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</si>
  <si>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</si>
  <si>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</si>
  <si>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</si>
  <si>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</si>
  <si>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</si>
  <si>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</si>
  <si>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</si>
  <si>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</si>
  <si>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</si>
  <si>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</si>
  <si>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</si>
  <si>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</si>
  <si>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</si>
  <si>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</si>
  <si>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</si>
  <si>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</si>
  <si>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</si>
  <si>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</si>
  <si>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</si>
  <si>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</si>
  <si>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</si>
  <si>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</si>
  <si>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</si>
  <si>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</si>
  <si>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</si>
  <si>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</si>
  <si>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</si>
  <si>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</si>
  <si>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</si>
  <si>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</si>
  <si>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</si>
  <si>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</si>
  <si>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</si>
  <si>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</si>
  <si>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</si>
  <si>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</si>
  <si>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</si>
  <si>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</si>
  <si>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</si>
  <si>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</si>
  <si>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</si>
  <si>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</si>
  <si>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</si>
  <si>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</si>
  <si>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</si>
  <si>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</si>
  <si>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</si>
  <si>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</si>
  <si>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</si>
  <si>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</si>
  <si>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</si>
  <si>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</si>
  <si>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</si>
  <si>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</si>
  <si>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</si>
  <si>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</si>
  <si>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</si>
  <si>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</si>
  <si>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</si>
  <si>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</si>
  <si>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</si>
  <si>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</si>
  <si>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</si>
  <si>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</si>
  <si>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</si>
  <si>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</si>
  <si>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</si>
  <si>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</si>
  <si>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</si>
  <si>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</si>
  <si>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</si>
  <si>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</si>
  <si>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</si>
  <si>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</si>
  <si>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</si>
  <si>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</si>
  <si>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</si>
  <si>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</si>
  <si>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</si>
  <si>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</si>
  <si>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</si>
  <si>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</si>
  <si>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</si>
  <si>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</si>
  <si>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</si>
  <si>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</si>
  <si>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</si>
  <si>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</si>
  <si>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</si>
  <si>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</si>
  <si>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</si>
  <si>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</si>
  <si>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</si>
  <si>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</si>
  <si>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</si>
  <si>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</si>
  <si>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</si>
  <si>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</si>
  <si>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</si>
  <si>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</si>
  <si>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</si>
  <si>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</si>
  <si>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</si>
  <si>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</si>
  <si>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</si>
  <si>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</si>
  <si>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</si>
  <si>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</si>
  <si>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</si>
  <si>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</si>
  <si>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</si>
  <si>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</si>
  <si>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</si>
  <si>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</si>
  <si>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</si>
  <si>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</si>
  <si>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</si>
  <si>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</si>
  <si>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</si>
  <si>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</si>
  <si>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</si>
  <si>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</si>
  <si>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</si>
  <si>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</si>
  <si>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</si>
  <si>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</si>
  <si>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</si>
  <si>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</si>
  <si>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</si>
  <si>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</si>
  <si>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</si>
  <si>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</si>
  <si>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</si>
  <si>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</si>
  <si>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</si>
  <si>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</si>
  <si>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</si>
  <si>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</si>
  <si>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</si>
  <si>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</si>
  <si>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</si>
  <si>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</si>
  <si>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</si>
  <si>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</si>
  <si>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</si>
  <si>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</si>
  <si>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</si>
  <si>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</si>
  <si>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</si>
  <si>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</si>
  <si>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</si>
  <si>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</si>
  <si>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</si>
  <si>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</si>
  <si>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</si>
  <si>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</si>
  <si>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</si>
  <si>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</si>
  <si>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</si>
  <si>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</si>
  <si>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</si>
  <si>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</si>
  <si>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</si>
  <si>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</si>
  <si>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</si>
  <si>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</si>
  <si>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</si>
  <si>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</si>
  <si>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</si>
  <si>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</si>
  <si>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</si>
  <si>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</si>
  <si>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</si>
  <si>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</si>
  <si>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</si>
  <si>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</si>
  <si>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</si>
  <si>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</si>
  <si>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</si>
  <si>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</si>
  <si>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</si>
  <si>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</si>
  <si>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</si>
  <si>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</si>
  <si>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</si>
  <si>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</si>
  <si>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</si>
  <si>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</si>
  <si>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</si>
  <si>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</si>
  <si>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</si>
  <si>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</si>
  <si>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</si>
  <si>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</si>
  <si>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</si>
  <si>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</si>
  <si>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</si>
  <si>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</si>
  <si>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</si>
  <si>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</si>
  <si>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</si>
  <si>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</si>
  <si>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</si>
  <si>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</si>
  <si>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</si>
  <si>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</si>
  <si>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</si>
  <si>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</si>
  <si>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</si>
  <si>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</si>
  <si>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</si>
  <si>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</si>
  <si>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</si>
  <si>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</si>
  <si>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</si>
  <si>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</si>
  <si>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</si>
  <si>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</si>
  <si>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</si>
  <si>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</si>
  <si>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</si>
  <si>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</si>
  <si>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</si>
  <si>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</si>
  <si>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</si>
  <si>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</si>
  <si>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</si>
  <si>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</si>
  <si>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</si>
  <si>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</si>
  <si>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</si>
  <si>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</si>
  <si>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</si>
  <si>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</si>
  <si>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</si>
  <si>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</si>
  <si>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</si>
  <si>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</si>
  <si>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</si>
  <si>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</si>
  <si>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</si>
  <si>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</si>
  <si>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</si>
  <si>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</si>
  <si>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</si>
  <si>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</si>
  <si>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</si>
  <si>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</si>
  <si>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</si>
  <si>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</si>
  <si>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</si>
  <si>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</si>
  <si>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</si>
  <si>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</si>
  <si>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</si>
  <si>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</si>
  <si>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</si>
  <si>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</si>
  <si>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</si>
  <si>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</si>
  <si>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</si>
  <si>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</si>
  <si>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</si>
  <si>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</si>
  <si>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</si>
  <si>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</si>
  <si>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</si>
  <si>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</si>
  <si>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</si>
  <si>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</si>
  <si>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</si>
  <si>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</si>
  <si>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</si>
  <si>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</si>
  <si>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</si>
  <si>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</si>
  <si>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</si>
  <si>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</si>
  <si>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</si>
  <si>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</si>
  <si>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</si>
  <si>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</si>
  <si>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</si>
  <si>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</si>
  <si>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</si>
  <si>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</si>
  <si>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</si>
  <si>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</si>
  <si>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</si>
  <si>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</si>
  <si>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</si>
  <si>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</si>
  <si>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</si>
  <si>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</si>
  <si>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</si>
  <si>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</si>
  <si>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</si>
  <si>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</si>
  <si>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</si>
  <si>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</si>
  <si>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</si>
  <si>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</si>
  <si>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</si>
  <si>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</si>
  <si>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</si>
  <si>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</si>
  <si>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</si>
  <si>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</si>
  <si>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</si>
  <si>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</si>
  <si>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</si>
  <si>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</si>
  <si>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</si>
  <si>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</si>
  <si>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</si>
  <si>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</si>
  <si>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</si>
  <si>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</si>
  <si>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</si>
  <si>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</si>
  <si>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</si>
  <si>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</si>
  <si>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</si>
  <si>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</si>
  <si>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</si>
  <si>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</si>
  <si>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</si>
  <si>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</si>
  <si>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</si>
  <si>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</si>
  <si>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</si>
  <si>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</si>
  <si>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</si>
  <si>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</si>
  <si>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</si>
  <si>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</si>
  <si>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</si>
  <si>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</si>
  <si>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</si>
  <si>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</si>
  <si>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</si>
  <si>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</si>
  <si>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</si>
  <si>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</si>
  <si>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</si>
  <si>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</si>
  <si>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</si>
  <si>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</si>
  <si>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</si>
  <si>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</si>
  <si>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</si>
  <si>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</si>
  <si>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</si>
  <si>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</si>
  <si>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</si>
  <si>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</si>
  <si>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</si>
  <si>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</si>
  <si>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</si>
  <si>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</si>
  <si>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</si>
  <si>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</si>
  <si>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</si>
  <si>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</si>
  <si>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</si>
  <si>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</si>
  <si>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</si>
  <si>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</si>
  <si>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</si>
  <si>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</si>
  <si>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</si>
  <si>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</si>
  <si>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</si>
  <si>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</si>
  <si>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</si>
  <si>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</si>
  <si>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</si>
  <si>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</si>
  <si>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</si>
  <si>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</si>
  <si>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</si>
  <si>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</si>
  <si>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</si>
  <si>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</si>
  <si>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</si>
  <si>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</si>
  <si>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</si>
  <si>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</si>
  <si>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</si>
  <si>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</si>
  <si>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</si>
  <si>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</si>
  <si>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</si>
  <si>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</si>
  <si>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</si>
  <si>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</si>
  <si>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</si>
  <si>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</si>
  <si>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</si>
  <si>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</si>
  <si>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</si>
  <si>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</si>
  <si>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</si>
  <si>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</si>
  <si>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</si>
  <si>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</si>
  <si>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</si>
  <si>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</si>
  <si>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</si>
  <si>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</si>
  <si>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</si>
  <si>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</si>
  <si>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</si>
  <si>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</si>
  <si>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</si>
  <si>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</si>
  <si>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</si>
  <si>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</si>
  <si>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</si>
  <si>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</si>
  <si>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</si>
  <si>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</si>
  <si>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</si>
  <si>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</si>
  <si>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</si>
  <si>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</si>
  <si>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</si>
  <si>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</si>
  <si>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</si>
  <si>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</si>
  <si>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</si>
  <si>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</si>
  <si>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</si>
  <si>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</si>
  <si>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</si>
  <si>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</si>
  <si>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</si>
  <si>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</si>
  <si>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</si>
  <si>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</si>
  <si>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</si>
  <si>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</si>
  <si>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</si>
  <si>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</si>
  <si>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</si>
  <si>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</si>
  <si>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</si>
  <si>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</si>
  <si>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</si>
  <si>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</si>
  <si>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</si>
  <si>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</si>
  <si>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</si>
  <si>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</si>
  <si>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</si>
  <si>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</si>
  <si>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</si>
  <si>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</si>
  <si>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</si>
  <si>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</si>
  <si>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</si>
  <si>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</si>
  <si>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</si>
  <si>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</si>
  <si>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</si>
  <si>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</si>
  <si>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</si>
  <si>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</si>
  <si>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</si>
  <si>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</si>
  <si>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</si>
  <si>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</si>
  <si>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</si>
  <si>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</si>
  <si>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</si>
  <si>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</si>
  <si>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</si>
  <si>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</si>
  <si>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</si>
  <si>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</si>
  <si>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</si>
  <si>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</si>
  <si>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</si>
  <si>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</si>
  <si>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</si>
  <si>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</si>
  <si>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</si>
  <si>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</si>
  <si>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</si>
  <si>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</si>
  <si>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</si>
  <si>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</si>
  <si>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</si>
  <si>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</si>
  <si>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</si>
  <si>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</si>
  <si>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</si>
  <si>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</si>
  <si>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</si>
  <si>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</si>
  <si>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</si>
  <si>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</si>
  <si>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</si>
  <si>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</si>
  <si>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</si>
  <si>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</si>
  <si>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</si>
  <si>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</si>
  <si>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</si>
  <si>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</si>
  <si>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</si>
  <si>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</si>
  <si>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</si>
  <si>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</si>
  <si>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</si>
  <si>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</si>
  <si>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</si>
  <si>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</si>
  <si>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</si>
  <si>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</si>
  <si>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</si>
  <si>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</si>
  <si>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</si>
  <si>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</si>
  <si>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</si>
  <si>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</si>
  <si>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</si>
  <si>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</si>
  <si>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</si>
  <si>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</si>
  <si>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</si>
  <si>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</si>
  <si>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</si>
  <si>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</si>
  <si>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</si>
  <si>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</si>
  <si>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</si>
  <si>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</si>
  <si>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</si>
  <si>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</si>
  <si>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</si>
  <si>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</si>
  <si>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</si>
  <si>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</si>
  <si>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</si>
  <si>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</si>
  <si>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</si>
  <si>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</si>
  <si>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</si>
  <si>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</si>
  <si>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</si>
  <si>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</si>
  <si>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</si>
  <si>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</si>
  <si>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</si>
  <si>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</si>
  <si>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</si>
  <si>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</si>
  <si>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</si>
  <si>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</si>
  <si>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</si>
  <si>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</si>
  <si>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</si>
  <si>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</si>
  <si>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</si>
  <si>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</si>
  <si>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</si>
  <si>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</si>
  <si>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</si>
  <si>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</si>
  <si>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</si>
  <si>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</si>
  <si>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</si>
  <si>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</si>
  <si>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</si>
  <si>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</si>
  <si>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</si>
  <si>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</si>
  <si>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</si>
  <si>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</si>
  <si>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</si>
  <si>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</si>
  <si>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</si>
  <si>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</si>
  <si>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</si>
  <si>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</si>
  <si>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</si>
  <si>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</si>
  <si>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</si>
  <si>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</si>
  <si>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</si>
  <si>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</si>
  <si>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</si>
  <si>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</si>
  <si>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</si>
  <si>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</si>
  <si>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</si>
  <si>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</si>
  <si>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</si>
  <si>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</si>
  <si>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</si>
  <si>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</si>
  <si>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</si>
  <si>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</si>
  <si>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</si>
  <si>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</si>
  <si>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</si>
  <si>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</si>
  <si>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</si>
  <si>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</si>
  <si>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</si>
  <si>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</si>
  <si>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</si>
  <si>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</si>
  <si>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</si>
  <si>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</si>
  <si>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</si>
  <si>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</si>
  <si>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</si>
  <si>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</si>
  <si>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</si>
  <si>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</si>
  <si>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</si>
  <si>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</si>
  <si>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</si>
  <si>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</si>
  <si>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</si>
  <si>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</si>
  <si>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</si>
  <si>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</si>
  <si>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</si>
  <si>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</si>
  <si>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</si>
  <si>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</si>
  <si>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</si>
  <si>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</si>
  <si>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</si>
  <si>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</si>
  <si>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</si>
  <si>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</si>
  <si>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</si>
  <si>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</si>
  <si>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</si>
  <si>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</si>
  <si>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</si>
  <si>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</si>
  <si>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</si>
  <si>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</si>
  <si>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</si>
  <si>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</si>
  <si>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</si>
  <si>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</si>
  <si>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</si>
  <si>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</si>
  <si>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</si>
  <si>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</si>
  <si>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</si>
  <si>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</si>
  <si>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</si>
  <si>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</si>
  <si>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</si>
  <si>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</si>
  <si>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</si>
  <si>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</si>
  <si>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</si>
  <si>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</si>
  <si>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</si>
  <si>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</si>
  <si>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</si>
  <si>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</si>
  <si>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</si>
  <si>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</si>
  <si>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</si>
  <si>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</si>
  <si>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</si>
  <si>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</si>
  <si>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</si>
  <si>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</si>
  <si>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</si>
  <si>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</si>
  <si>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</si>
  <si>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</si>
  <si>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</si>
  <si>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</si>
  <si>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</si>
  <si>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</si>
  <si>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</si>
  <si>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</si>
  <si>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</si>
  <si>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</si>
  <si>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</si>
  <si>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</si>
  <si>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</si>
  <si>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</si>
  <si>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</si>
  <si>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</si>
  <si>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</si>
  <si>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</si>
  <si>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</si>
  <si>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</si>
  <si>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</si>
  <si>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</si>
  <si>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</si>
  <si>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</si>
  <si>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</si>
  <si>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</si>
  <si>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</si>
  <si>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</si>
  <si>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</si>
  <si>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</si>
  <si>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</si>
  <si>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</si>
  <si>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</si>
  <si>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</si>
  <si>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</si>
  <si>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</si>
  <si>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</si>
  <si>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</si>
  <si>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</si>
  <si>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</si>
  <si>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</si>
  <si>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</si>
  <si>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</si>
  <si>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</si>
  <si>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</si>
  <si>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</si>
  <si>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</si>
  <si>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</si>
  <si>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</si>
  <si>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</si>
  <si>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</si>
  <si>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</si>
  <si>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</si>
  <si>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</si>
  <si>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</si>
  <si>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</si>
  <si>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</si>
  <si>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</si>
  <si>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</si>
  <si>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</si>
  <si>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</si>
  <si>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</si>
  <si>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</si>
  <si>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</si>
  <si>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</si>
  <si>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</si>
  <si>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</si>
  <si>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</si>
  <si>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</si>
  <si>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</si>
  <si>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</si>
  <si>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</si>
  <si>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</si>
  <si>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</si>
  <si>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</si>
  <si>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</si>
  <si>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</si>
  <si>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</si>
  <si>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</si>
  <si>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</si>
  <si>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</si>
  <si>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</si>
  <si>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</si>
  <si>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</si>
  <si>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</si>
  <si>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</si>
  <si>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</si>
  <si>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</si>
  <si>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</si>
  <si>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</si>
  <si>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</si>
  <si>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</si>
  <si>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</si>
  <si>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</si>
  <si>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</si>
  <si>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</si>
  <si>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</si>
  <si>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</si>
  <si>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</si>
  <si>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</si>
  <si>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</si>
  <si>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</si>
  <si>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</si>
  <si>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</si>
  <si>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</si>
  <si>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</si>
  <si>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</si>
  <si>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</si>
  <si>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</si>
  <si>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</si>
  <si>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</si>
  <si>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</si>
  <si>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</si>
  <si>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</si>
  <si>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</si>
  <si>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</si>
  <si>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</si>
  <si>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</si>
  <si>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</si>
  <si>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</si>
  <si>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</si>
  <si>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</si>
  <si>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</si>
  <si>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</si>
  <si>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</si>
  <si>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</si>
  <si>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</si>
  <si>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</si>
  <si>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</si>
  <si>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</si>
  <si>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</si>
  <si>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</si>
  <si>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</si>
  <si>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</si>
  <si>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</si>
  <si>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</si>
  <si>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</si>
  <si>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</si>
  <si>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</si>
  <si>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</si>
  <si>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</si>
  <si>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</si>
  <si>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</si>
  <si>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</si>
  <si>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</si>
  <si>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</si>
  <si>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</si>
  <si>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</si>
  <si>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</si>
  <si>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</si>
  <si>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</si>
  <si>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</si>
  <si>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</si>
  <si>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</si>
  <si>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</si>
  <si>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</si>
  <si>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</si>
  <si>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</si>
  <si>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</si>
  <si>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</si>
  <si>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</si>
  <si>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</si>
  <si>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</si>
  <si>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</si>
  <si>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</si>
  <si>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</si>
  <si>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</si>
  <si>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</si>
  <si>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</si>
  <si>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</si>
  <si>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</si>
  <si>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</si>
  <si>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</si>
  <si>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</si>
  <si>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</si>
  <si>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</si>
  <si>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</si>
  <si>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</si>
  <si>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</si>
  <si>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</si>
  <si>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</si>
  <si>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</si>
  <si>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</si>
  <si>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</si>
  <si>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</si>
  <si>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</si>
  <si>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</si>
  <si>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</si>
  <si>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</si>
  <si>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</si>
  <si>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</si>
  <si>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</si>
  <si>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</si>
  <si>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</si>
  <si>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</si>
  <si>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</si>
  <si>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</si>
  <si>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</si>
  <si>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</si>
  <si>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</si>
  <si>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</si>
  <si>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</si>
  <si>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</si>
  <si>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</si>
  <si>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</si>
  <si>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</si>
  <si>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</si>
  <si>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</si>
  <si>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</si>
  <si>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</si>
  <si>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</si>
  <si>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</si>
  <si>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</si>
  <si>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</si>
  <si>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</si>
  <si>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</si>
  <si>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</si>
  <si>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</si>
  <si>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</si>
  <si>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</si>
  <si>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</si>
  <si>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</si>
  <si>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</si>
  <si>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</si>
  <si>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</si>
  <si>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</si>
  <si>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</si>
  <si>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</si>
  <si>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</si>
  <si>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</si>
  <si>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</si>
  <si>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</si>
  <si>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</si>
  <si>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</si>
  <si>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</si>
  <si>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</si>
  <si>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</si>
  <si>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</si>
  <si>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</si>
  <si>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</si>
  <si>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</si>
  <si>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</si>
  <si>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</si>
  <si>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</si>
  <si>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</si>
  <si>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</si>
  <si>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</si>
  <si>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</si>
  <si>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</si>
  <si>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</si>
  <si>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</si>
  <si>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</si>
  <si>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</si>
  <si>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</si>
  <si>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</si>
  <si>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</si>
  <si>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</si>
  <si>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</si>
  <si>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</si>
  <si>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</si>
  <si>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</si>
  <si>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</si>
  <si>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</si>
  <si>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</si>
  <si>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</si>
  <si>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</si>
  <si>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</si>
  <si>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</si>
  <si>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</si>
  <si>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</si>
  <si>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</si>
  <si>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</si>
  <si>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</si>
  <si>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</si>
  <si>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</si>
  <si>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</si>
  <si>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</si>
  <si>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</si>
  <si>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</si>
  <si>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</si>
  <si>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</si>
  <si>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</si>
  <si>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</si>
  <si>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</si>
  <si>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</si>
  <si>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</si>
  <si>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</si>
  <si>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</si>
  <si>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</si>
  <si>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</si>
  <si>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</si>
  <si>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</si>
  <si>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</si>
  <si>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</si>
  <si>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</si>
  <si>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</si>
  <si>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</si>
  <si>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</si>
  <si>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</si>
  <si>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</si>
  <si>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</si>
  <si>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</si>
  <si>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</si>
  <si>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</si>
  <si>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</si>
  <si>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</si>
  <si>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</si>
  <si>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</si>
  <si>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</si>
  <si>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</si>
  <si>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</si>
  <si>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</si>
  <si>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</si>
  <si>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</si>
  <si>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</si>
  <si>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</si>
  <si>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</si>
  <si>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</si>
  <si>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</si>
  <si>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</si>
  <si>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</si>
  <si>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</si>
  <si>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</si>
  <si>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</si>
  <si>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</si>
  <si>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</si>
  <si>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</si>
  <si>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</si>
  <si>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</si>
  <si>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</si>
  <si>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</si>
  <si>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</si>
  <si>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</si>
  <si>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</si>
  <si>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</si>
  <si>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</si>
  <si>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</si>
  <si>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</si>
  <si>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</si>
  <si>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</si>
  <si>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</si>
  <si>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</si>
  <si>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</si>
  <si>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</si>
  <si>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</si>
  <si>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</si>
  <si>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</si>
  <si>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</si>
  <si>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</si>
  <si>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</si>
  <si>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</si>
  <si>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</si>
  <si>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</si>
  <si>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</si>
  <si>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</si>
  <si>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</si>
  <si>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</si>
  <si>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</si>
  <si>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</si>
  <si>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</si>
  <si>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</si>
  <si>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</si>
  <si>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</si>
  <si>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</si>
  <si>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</si>
  <si>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</si>
  <si>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</si>
  <si>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</si>
  <si>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</si>
  <si>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</si>
  <si>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</si>
  <si>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</si>
  <si>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</si>
  <si>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</si>
  <si>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</si>
  <si>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</si>
  <si>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</si>
  <si>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</si>
  <si>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</si>
  <si>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</si>
  <si>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</si>
  <si>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</si>
  <si>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</si>
  <si>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</si>
  <si>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</si>
  <si>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</si>
  <si>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</si>
  <si>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</si>
  <si>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</si>
  <si>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</si>
  <si>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</si>
  <si>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</si>
  <si>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</si>
  <si>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</si>
  <si>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</si>
  <si>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</si>
  <si>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</si>
  <si>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</si>
  <si>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</si>
  <si>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</si>
  <si>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</si>
  <si>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</si>
  <si>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</si>
  <si>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</si>
  <si>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</si>
  <si>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</si>
  <si>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</si>
  <si>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</si>
  <si>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</si>
  <si>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</si>
  <si>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</si>
  <si>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</si>
  <si>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</si>
  <si>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</si>
  <si>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</si>
  <si>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</si>
  <si>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</si>
  <si>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</si>
  <si>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</si>
  <si>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</si>
  <si>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</si>
  <si>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</si>
  <si>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</si>
  <si>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</si>
  <si>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</si>
  <si>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</si>
  <si>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</si>
  <si>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</si>
  <si>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</si>
  <si>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</si>
  <si>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</si>
  <si>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</si>
  <si>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</si>
  <si>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</si>
  <si>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</si>
  <si>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</si>
  <si>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</si>
  <si>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</si>
  <si>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</si>
  <si>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</si>
  <si>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</si>
  <si>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</si>
  <si>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</si>
  <si>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</si>
  <si>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</si>
  <si>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</si>
  <si>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</si>
  <si>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</si>
  <si>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</si>
  <si>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</si>
  <si>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</si>
  <si>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</si>
  <si>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</si>
  <si>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</si>
  <si>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</si>
  <si>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</si>
  <si>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</si>
  <si>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</si>
  <si>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</si>
  <si>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</si>
  <si>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</si>
  <si>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</si>
  <si>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</si>
  <si>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</si>
  <si>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</si>
  <si>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</si>
  <si>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</si>
  <si>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</si>
  <si>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</si>
  <si>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</si>
  <si>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</si>
  <si>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</si>
  <si>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</si>
  <si>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</si>
  <si>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</si>
  <si>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</si>
  <si>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</si>
  <si>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</si>
  <si>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</si>
  <si>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</si>
  <si>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</si>
  <si>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</si>
  <si>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</si>
  <si>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</si>
  <si>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</si>
  <si>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</si>
  <si>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</si>
  <si>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</si>
  <si>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</si>
  <si>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</si>
  <si>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</si>
  <si>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</si>
  <si>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</si>
  <si>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</si>
  <si>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</si>
  <si>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</si>
  <si>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</si>
  <si>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</si>
  <si>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</si>
  <si>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</si>
  <si>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</si>
  <si>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</si>
  <si>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</si>
  <si>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</si>
  <si>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</si>
  <si>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</si>
  <si>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</si>
  <si>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</si>
  <si>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</si>
  <si>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</si>
  <si>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</si>
  <si>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</si>
  <si>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</si>
  <si>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</si>
  <si>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</si>
  <si>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</si>
  <si>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</si>
  <si>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</si>
  <si>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</si>
  <si>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</si>
  <si>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</si>
  <si>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</si>
  <si>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</si>
  <si>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</si>
  <si>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</si>
  <si>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</si>
  <si>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</si>
  <si>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</si>
  <si>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</si>
  <si>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</si>
  <si>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</si>
  <si>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</si>
  <si>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</si>
  <si>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</si>
  <si>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</si>
  <si>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</si>
  <si>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</si>
  <si>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</si>
  <si>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</si>
  <si>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</si>
  <si>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</si>
  <si>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</si>
  <si>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</si>
  <si>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</si>
  <si>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</si>
  <si>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</si>
  <si>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</si>
  <si>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</si>
  <si>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</si>
  <si>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</si>
  <si>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</si>
  <si>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</si>
  <si>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</si>
  <si>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</si>
  <si>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</si>
  <si>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</si>
  <si>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</si>
  <si>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</si>
  <si>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</si>
  <si>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</si>
  <si>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</si>
  <si>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</si>
  <si>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</si>
  <si>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</si>
  <si>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</si>
  <si>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</si>
  <si>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</si>
  <si>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</si>
  <si>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</si>
  <si>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</si>
  <si>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</si>
  <si>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</si>
  <si>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</si>
  <si>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</si>
  <si>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</si>
  <si>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</si>
  <si>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</si>
  <si>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</si>
  <si>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</si>
  <si>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</si>
  <si>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</si>
  <si>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</si>
  <si>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</si>
  <si>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</si>
  <si>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</si>
  <si>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</si>
  <si>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</si>
  <si>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</si>
  <si>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</si>
  <si>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</si>
  <si>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</si>
  <si>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</si>
  <si>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</si>
  <si>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</si>
  <si>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</si>
  <si>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</si>
  <si>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</si>
  <si>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</si>
  <si>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</si>
  <si>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</si>
  <si>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</si>
  <si>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</si>
  <si>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</si>
  <si>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</si>
  <si>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</si>
  <si>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</si>
  <si>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</si>
  <si>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</si>
  <si>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</si>
  <si>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</si>
  <si>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</si>
  <si>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</si>
  <si>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</si>
  <si>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</si>
  <si>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</si>
  <si>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</si>
  <si>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</si>
  <si>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</si>
  <si>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</si>
  <si>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</si>
  <si>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</si>
  <si>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</si>
  <si>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</si>
  <si>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</si>
  <si>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</si>
  <si>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</si>
  <si>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</si>
  <si>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</si>
  <si>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</si>
  <si>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</si>
  <si>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</si>
  <si>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</si>
  <si>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</si>
  <si>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</si>
  <si>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</si>
  <si>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</si>
  <si>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</si>
  <si>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</si>
  <si>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</si>
  <si>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</si>
  <si>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</si>
  <si>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</si>
  <si>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</si>
  <si>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</si>
  <si>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</si>
  <si>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</si>
  <si>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</si>
  <si>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</si>
  <si>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</si>
  <si>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</si>
  <si>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</si>
  <si>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</si>
  <si>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</si>
  <si>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</si>
  <si>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</si>
  <si>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</si>
  <si>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</si>
  <si>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</si>
  <si>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</si>
  <si>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</si>
  <si>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</si>
  <si>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</si>
  <si>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</si>
  <si>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</si>
  <si>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</si>
  <si>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</si>
  <si>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</si>
  <si>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</si>
  <si>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</si>
  <si>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</si>
  <si>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</si>
  <si>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</si>
  <si>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</si>
  <si>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</si>
  <si>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</si>
  <si>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</si>
  <si>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</si>
  <si>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</si>
  <si>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</si>
  <si>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</si>
  <si>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</si>
  <si>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</si>
  <si>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</si>
  <si>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</si>
  <si>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</si>
  <si>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</si>
  <si>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</si>
  <si>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</si>
  <si>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</si>
  <si>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</si>
  <si>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</si>
  <si>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</si>
  <si>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</si>
  <si>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</si>
  <si>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</si>
  <si>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</si>
  <si>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</si>
  <si>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</si>
  <si>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</si>
  <si>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</si>
  <si>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</si>
  <si>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</si>
  <si>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</si>
  <si>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</si>
  <si>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</si>
  <si>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</si>
  <si>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</si>
  <si>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</si>
  <si>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</si>
  <si>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</si>
  <si>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</si>
  <si>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</si>
  <si>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</si>
  <si>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</si>
  <si>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</si>
  <si>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</si>
  <si>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</si>
  <si>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</si>
  <si>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</si>
  <si>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</si>
  <si>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</si>
  <si>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</si>
  <si>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</si>
  <si>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</si>
  <si>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</si>
  <si>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</si>
  <si>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</si>
  <si>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</si>
  <si>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</si>
  <si>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</si>
  <si>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</si>
  <si>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</si>
  <si>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</si>
  <si>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</si>
  <si>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</si>
  <si>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</si>
  <si>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</si>
  <si>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</si>
  <si>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</si>
  <si>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</si>
  <si>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</si>
  <si>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</si>
  <si>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</si>
  <si>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</si>
  <si>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</si>
  <si>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</si>
  <si>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</si>
  <si>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</si>
  <si>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</si>
  <si>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</si>
  <si>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</si>
  <si>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</si>
  <si>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</si>
  <si>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</si>
  <si>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</si>
  <si>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</si>
  <si>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</si>
  <si>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</si>
  <si>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</si>
  <si>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</si>
  <si>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</si>
  <si>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</si>
  <si>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</si>
  <si>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</si>
  <si>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</si>
  <si>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</si>
  <si>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</si>
  <si>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</si>
  <si>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</si>
  <si>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</si>
  <si>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</si>
  <si>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</si>
  <si>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</si>
  <si>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</si>
  <si>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</si>
  <si>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</si>
  <si>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</si>
  <si>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</si>
  <si>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</si>
  <si>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</si>
  <si>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</si>
  <si>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</si>
  <si>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</si>
  <si>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</si>
  <si>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</si>
  <si>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</si>
  <si>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</si>
  <si>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</si>
  <si>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</si>
  <si>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</si>
  <si>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</si>
  <si>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</si>
  <si>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</si>
  <si>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</si>
  <si>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</si>
  <si>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</si>
  <si>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</si>
  <si>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</si>
  <si>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</si>
  <si>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</si>
  <si>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</si>
  <si>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</si>
  <si>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</si>
  <si>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</si>
  <si>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</si>
  <si>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</si>
  <si>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</si>
  <si>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</si>
  <si>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</si>
  <si>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</si>
  <si>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</si>
  <si>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</si>
  <si>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</si>
  <si>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</si>
  <si>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</si>
  <si>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</si>
  <si>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</si>
  <si>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</si>
  <si>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</si>
  <si>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</si>
  <si>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</si>
  <si>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</si>
  <si>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</si>
  <si>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</si>
  <si>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</si>
  <si>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</si>
  <si>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</si>
  <si>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</si>
  <si>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</si>
  <si>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</si>
  <si>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</si>
  <si>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</si>
  <si>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</si>
  <si>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</si>
  <si>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</si>
  <si>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</si>
  <si>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</si>
  <si>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</si>
  <si>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</si>
  <si>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</si>
  <si>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</si>
  <si>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</si>
  <si>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</si>
  <si>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</si>
  <si>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</si>
  <si>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</si>
  <si>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</si>
  <si>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</si>
  <si>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</si>
  <si>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</si>
  <si>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</si>
  <si>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</si>
  <si>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</si>
  <si>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</si>
  <si>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</si>
  <si>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</si>
  <si>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</si>
  <si>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</si>
  <si>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</si>
  <si>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</si>
  <si>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</si>
  <si>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</si>
  <si>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</si>
  <si>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</si>
  <si>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</si>
  <si>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</si>
  <si>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</si>
  <si>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</si>
  <si>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</si>
  <si>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</si>
  <si>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</si>
  <si>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</si>
  <si>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</si>
  <si>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</si>
  <si>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</si>
  <si>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</si>
  <si>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</si>
  <si>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</si>
  <si>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</si>
  <si>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</si>
  <si>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</si>
  <si>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</si>
  <si>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</si>
  <si>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</si>
  <si>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</si>
  <si>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</si>
  <si>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</si>
  <si>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</si>
  <si>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</si>
  <si>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</si>
  <si>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</si>
  <si>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</si>
  <si>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</si>
  <si>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</si>
  <si>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</si>
  <si>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</si>
  <si>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</si>
  <si>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</si>
  <si>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</si>
  <si>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</si>
  <si>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</si>
  <si>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</si>
  <si>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</si>
  <si>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</si>
  <si>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</si>
  <si>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</si>
  <si>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</si>
  <si>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</si>
  <si>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</si>
  <si>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</si>
  <si>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</si>
  <si>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</si>
  <si>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</si>
  <si>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</si>
  <si>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</si>
  <si>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</si>
  <si>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</si>
  <si>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</si>
  <si>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</si>
  <si>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</si>
  <si>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</si>
  <si>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</si>
  <si>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</si>
  <si>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</si>
  <si>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</si>
  <si>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</si>
  <si>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</si>
  <si>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</si>
  <si>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</si>
  <si>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</si>
  <si>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</si>
  <si>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</si>
  <si>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</si>
  <si>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</si>
  <si>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</si>
  <si>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</si>
  <si>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</si>
  <si>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</si>
  <si>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</si>
  <si>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</si>
  <si>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</si>
  <si>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</si>
  <si>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</si>
  <si>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</si>
  <si>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</si>
  <si>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</si>
  <si>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</si>
  <si>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</si>
  <si>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</si>
  <si>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</si>
  <si>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</si>
  <si>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</si>
  <si>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</si>
  <si>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</si>
  <si>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</si>
  <si>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</si>
  <si>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</si>
  <si>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</si>
  <si>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</si>
  <si>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</si>
  <si>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</si>
  <si>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</si>
  <si>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</si>
  <si>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</si>
  <si>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</si>
  <si>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</si>
  <si>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</si>
  <si>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</si>
  <si>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</si>
  <si>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</si>
  <si>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</si>
  <si>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</si>
  <si>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</si>
  <si>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</si>
  <si>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</si>
  <si>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</si>
  <si>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</si>
  <si>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</si>
  <si>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</si>
  <si>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</si>
  <si>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</si>
  <si>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</si>
  <si>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</si>
  <si>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</si>
  <si>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</si>
  <si>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</si>
  <si>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</si>
  <si>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</si>
  <si>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</si>
  <si>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</si>
  <si>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</si>
  <si>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</si>
  <si>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</si>
  <si>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</si>
  <si>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</si>
  <si>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</si>
  <si>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</si>
  <si>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</si>
  <si>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</si>
  <si>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</si>
  <si>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</si>
  <si>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</si>
  <si>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</si>
  <si>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</si>
  <si>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</si>
  <si>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</si>
  <si>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</si>
  <si>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</si>
  <si>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</si>
  <si>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</si>
  <si>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</si>
  <si>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</si>
  <si>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</si>
  <si>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</si>
  <si>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</si>
  <si>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</si>
  <si>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</si>
  <si>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</si>
  <si>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</si>
  <si>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</si>
  <si>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</si>
  <si>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</si>
  <si>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</si>
  <si>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</si>
  <si>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</si>
  <si>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</si>
  <si>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</si>
  <si>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</si>
  <si>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</si>
  <si>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</si>
  <si>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</si>
  <si>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</si>
  <si>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</si>
  <si>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</si>
  <si>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</si>
  <si>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</si>
  <si>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</si>
  <si>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</si>
  <si>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</si>
  <si>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</si>
  <si>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</si>
  <si>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</si>
  <si>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</si>
  <si>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</si>
  <si>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</si>
  <si>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</si>
  <si>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</si>
  <si>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</si>
  <si>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</si>
  <si>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</si>
  <si>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</si>
  <si>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</si>
  <si>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</si>
  <si>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</si>
  <si>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</si>
  <si>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</si>
  <si>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</si>
  <si>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</si>
  <si>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</si>
  <si>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</si>
  <si>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</si>
  <si>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</si>
  <si>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</si>
  <si>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</si>
  <si>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</si>
  <si>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</si>
  <si>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</si>
  <si>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</si>
  <si>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</si>
  <si>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</si>
  <si>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</si>
  <si>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</si>
  <si>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</si>
  <si>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</si>
  <si>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</si>
  <si>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</si>
  <si>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</si>
  <si>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</si>
  <si>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</si>
  <si>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</si>
  <si>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</si>
  <si>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</si>
  <si>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</si>
  <si>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</si>
  <si>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</si>
  <si>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</si>
  <si>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</si>
  <si>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</si>
  <si>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</si>
  <si>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</si>
  <si>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</si>
  <si>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</si>
  <si>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</si>
  <si>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</si>
  <si>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</si>
  <si>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</si>
  <si>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</si>
  <si>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</si>
  <si>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</si>
  <si>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</si>
  <si>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</si>
  <si>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</si>
  <si>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</si>
  <si>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</si>
  <si>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</si>
  <si>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</si>
  <si>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</si>
  <si>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</si>
  <si>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</si>
  <si>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</si>
  <si>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</si>
  <si>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</si>
  <si>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</si>
  <si>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</si>
  <si>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</si>
  <si>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</si>
  <si>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</si>
  <si>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</si>
  <si>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</si>
  <si>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</si>
  <si>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</si>
  <si>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</si>
  <si>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</si>
  <si>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</si>
  <si>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</si>
  <si>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</si>
  <si>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</si>
  <si>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</si>
  <si>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</si>
  <si>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</si>
  <si>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</si>
  <si>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</si>
  <si>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</si>
  <si>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</si>
  <si>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</si>
  <si>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</si>
  <si>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</si>
  <si>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</si>
  <si>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</si>
  <si>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</si>
  <si>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</si>
  <si>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</si>
  <si>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</si>
  <si>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</si>
  <si>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</si>
  <si>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</si>
  <si>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</si>
  <si>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</si>
  <si>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</si>
  <si>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</si>
  <si>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</si>
  <si>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</si>
  <si>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</si>
  <si>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</si>
  <si>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</si>
  <si>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</si>
  <si>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</si>
  <si>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</si>
  <si>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</si>
  <si>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</si>
  <si>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</si>
  <si>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</si>
  <si>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</si>
  <si>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</si>
  <si>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</si>
  <si>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</si>
  <si>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</si>
  <si>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</si>
  <si>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</si>
  <si>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</si>
  <si>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</si>
  <si>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</si>
  <si>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</si>
  <si>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</si>
  <si>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</si>
  <si>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</si>
  <si>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</si>
  <si>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</si>
  <si>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</si>
  <si>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</si>
  <si>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</si>
  <si>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</si>
  <si>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</si>
  <si>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</si>
  <si>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</si>
  <si>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</si>
  <si>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</si>
  <si>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</si>
  <si>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</si>
  <si>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</si>
  <si>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</si>
  <si>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</si>
  <si>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</si>
  <si>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</si>
  <si>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</si>
  <si>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</si>
  <si>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</si>
  <si>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</si>
  <si>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</si>
  <si>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</si>
  <si>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</si>
  <si>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</si>
  <si>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</si>
  <si>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</si>
  <si>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</si>
  <si>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</si>
  <si>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</si>
  <si>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</si>
  <si>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</si>
  <si>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</si>
  <si>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</si>
  <si>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</si>
  <si>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</si>
  <si>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</si>
  <si>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</si>
  <si>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</si>
  <si>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</si>
  <si>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</si>
  <si>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</si>
  <si>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</si>
  <si>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</si>
  <si>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</si>
  <si>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</si>
  <si>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</si>
  <si>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</si>
  <si>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</si>
  <si>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</si>
  <si>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</si>
  <si>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</si>
  <si>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</si>
  <si>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</si>
  <si>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</si>
  <si>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</si>
  <si>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</si>
  <si>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</si>
  <si>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</si>
  <si>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</si>
  <si>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</si>
  <si>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</si>
  <si>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</si>
  <si>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</si>
  <si>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</si>
  <si>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</si>
  <si>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</si>
  <si>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</si>
  <si>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</si>
  <si>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</si>
  <si>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</si>
  <si>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</si>
  <si>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</si>
  <si>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</si>
  <si>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</si>
  <si>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</si>
  <si>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</si>
  <si>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</si>
  <si>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</si>
  <si>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</si>
  <si>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</si>
  <si>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</si>
  <si>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</si>
  <si>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</si>
  <si>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</si>
  <si>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</si>
  <si>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</si>
  <si>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</si>
  <si>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</si>
  <si>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</si>
  <si>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</si>
  <si>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</si>
  <si>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</si>
  <si>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</si>
  <si>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</si>
  <si>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</si>
  <si>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</si>
  <si>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</si>
  <si>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</si>
  <si>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</si>
  <si>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</si>
  <si>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</si>
  <si>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</si>
  <si>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</si>
  <si>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</si>
  <si>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</si>
  <si>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</si>
  <si>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</si>
  <si>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</si>
  <si>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</si>
  <si>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</si>
  <si>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</si>
  <si>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</si>
  <si>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</si>
  <si>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</si>
  <si>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</si>
  <si>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</si>
  <si>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</si>
  <si>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</si>
  <si>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</si>
  <si>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</si>
  <si>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</si>
  <si>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</si>
  <si>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</si>
  <si>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</si>
  <si>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</si>
  <si>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</si>
  <si>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</si>
  <si>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</si>
  <si>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</si>
  <si>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</si>
  <si>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</si>
  <si>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</si>
  <si>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</si>
  <si>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</si>
  <si>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</si>
  <si>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</si>
  <si>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</si>
  <si>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</si>
  <si>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</si>
  <si>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</si>
  <si>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</si>
  <si>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</si>
  <si>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</si>
  <si>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</si>
  <si>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</si>
  <si>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</si>
  <si>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</si>
  <si>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</si>
  <si>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</si>
  <si>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</si>
  <si>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</si>
  <si>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</si>
  <si>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</si>
  <si>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</si>
  <si>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</si>
  <si>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</si>
  <si>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</si>
  <si>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</si>
  <si>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</si>
  <si>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</si>
  <si>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</si>
  <si>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</si>
  <si>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</si>
  <si>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</si>
  <si>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</si>
  <si>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</si>
  <si>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</si>
  <si>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</si>
  <si>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</si>
  <si>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</si>
  <si>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</si>
  <si>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</si>
  <si>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</si>
  <si>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</si>
  <si>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</si>
  <si>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</si>
  <si>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</si>
  <si>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</si>
  <si>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</si>
  <si>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</si>
  <si>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</si>
  <si>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</si>
  <si>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</si>
  <si>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</si>
  <si>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</si>
  <si>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</si>
  <si>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</si>
  <si>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</si>
  <si>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</si>
  <si>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</si>
  <si>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</si>
  <si>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</si>
  <si>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</si>
  <si>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</si>
  <si>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</si>
  <si>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</si>
  <si>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</si>
  <si>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</si>
  <si>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</si>
  <si>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</si>
  <si>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</si>
  <si>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</si>
  <si>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</si>
  <si>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</si>
  <si>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</si>
  <si>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</si>
  <si>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</si>
  <si>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</si>
  <si>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</si>
  <si>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</si>
  <si>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</si>
  <si>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</si>
  <si>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</si>
  <si>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</si>
  <si>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</si>
  <si>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</si>
  <si>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</si>
  <si>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</si>
  <si>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</si>
  <si>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</si>
  <si>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</si>
  <si>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</si>
  <si>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</si>
  <si>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</si>
  <si>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</si>
  <si>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</si>
  <si>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</si>
  <si>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</si>
  <si>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</si>
  <si>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</si>
  <si>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</si>
  <si>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</si>
  <si>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</si>
  <si>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</si>
  <si>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</si>
  <si>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</si>
  <si>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</si>
  <si>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</si>
  <si>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</si>
  <si>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</si>
  <si>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</si>
  <si>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</si>
  <si>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</si>
  <si>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</si>
  <si>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</si>
  <si>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</si>
  <si>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</si>
  <si>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</si>
  <si>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</si>
  <si>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</si>
  <si>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</si>
  <si>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</si>
  <si>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</si>
  <si>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</si>
  <si>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</si>
  <si>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</si>
  <si>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</si>
  <si>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</si>
  <si>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</si>
  <si>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</si>
  <si>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</si>
  <si>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</si>
  <si>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</si>
  <si>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</si>
  <si>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</si>
  <si>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</si>
  <si>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</si>
  <si>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</si>
  <si>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</si>
  <si>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</si>
  <si>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</si>
  <si>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</si>
  <si>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</si>
  <si>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</si>
  <si>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</si>
  <si>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</si>
  <si>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</si>
  <si>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</si>
  <si>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</si>
  <si>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</si>
  <si>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</si>
  <si>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</si>
  <si>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</si>
  <si>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</si>
  <si>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</si>
  <si>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</si>
  <si>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</si>
  <si>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</si>
  <si>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</si>
  <si>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</si>
  <si>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</si>
  <si>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</si>
  <si>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</si>
  <si>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</si>
  <si>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</si>
  <si>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</si>
  <si>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</si>
  <si>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</si>
  <si>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</si>
  <si>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</si>
  <si>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</si>
  <si>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</si>
  <si>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</si>
  <si>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</si>
  <si>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</si>
  <si>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</si>
  <si>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</si>
  <si>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</si>
  <si>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</si>
  <si>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</si>
  <si>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</si>
  <si>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</si>
  <si>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</si>
  <si>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</si>
  <si>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</si>
  <si>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</si>
  <si>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</si>
  <si>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</si>
  <si>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</si>
  <si>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</si>
  <si>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</si>
  <si>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</si>
  <si>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</si>
  <si>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</si>
  <si>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</si>
  <si>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</si>
  <si>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</si>
  <si>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</si>
  <si>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</si>
  <si>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</si>
  <si>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</si>
  <si>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</si>
  <si>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</si>
  <si>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</si>
  <si>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</si>
  <si>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</si>
  <si>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</si>
  <si>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</si>
  <si>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</si>
  <si>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</si>
  <si>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</si>
  <si>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</si>
  <si>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</si>
  <si>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</si>
  <si>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</si>
  <si>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</si>
  <si>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</si>
  <si>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</si>
  <si>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</si>
  <si>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</si>
  <si>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</si>
  <si>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</si>
  <si>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</si>
  <si>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</si>
  <si>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</si>
  <si>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</si>
  <si>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</si>
  <si>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</si>
  <si>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</si>
  <si>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</si>
  <si>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</si>
  <si>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</si>
  <si>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</si>
  <si>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</si>
  <si>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</si>
  <si>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</si>
  <si>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</si>
  <si>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</si>
  <si>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</si>
  <si>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</si>
  <si>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</si>
  <si>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</si>
  <si>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</si>
  <si>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</si>
  <si>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</si>
  <si>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</si>
  <si>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</si>
  <si>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</si>
  <si>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</si>
  <si>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</si>
  <si>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</si>
  <si>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</si>
  <si>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</si>
  <si>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</si>
  <si>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</si>
  <si>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</si>
  <si>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</si>
  <si>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</si>
  <si>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</si>
  <si>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</si>
  <si>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</si>
  <si>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</si>
  <si>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</si>
  <si>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</si>
  <si>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</si>
  <si>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</si>
  <si>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</si>
  <si>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</si>
  <si>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</si>
  <si>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</si>
  <si>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</si>
  <si>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</si>
  <si>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</si>
  <si>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</si>
  <si>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</si>
  <si>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</si>
  <si>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</si>
  <si>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</si>
  <si>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</si>
  <si>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</si>
  <si>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</si>
  <si>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</si>
  <si>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</si>
  <si>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</si>
  <si>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</si>
  <si>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</si>
  <si>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</si>
  <si>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</si>
  <si>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</si>
  <si>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</si>
  <si>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</si>
  <si>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</si>
  <si>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</si>
  <si>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</si>
  <si>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</si>
  <si>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</si>
  <si>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</si>
  <si>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</si>
  <si>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</si>
  <si>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</si>
  <si>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</si>
  <si>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</si>
  <si>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</si>
  <si>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</si>
  <si>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</si>
  <si>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</si>
  <si>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</si>
  <si>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</si>
  <si>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</si>
  <si>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</si>
  <si>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</si>
  <si>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</si>
  <si>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</si>
  <si>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</si>
  <si>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</si>
  <si>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</si>
  <si>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</si>
  <si>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</si>
  <si>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</si>
  <si>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</si>
  <si>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</si>
  <si>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</si>
  <si>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</si>
  <si>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</si>
  <si>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</si>
  <si>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</si>
  <si>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</si>
  <si>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</si>
  <si>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</si>
  <si>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</si>
  <si>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</si>
  <si>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</si>
  <si>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</si>
  <si>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</si>
  <si>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</si>
  <si>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</si>
  <si>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</si>
  <si>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</si>
  <si>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</si>
  <si>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</si>
  <si>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</si>
  <si>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</si>
  <si>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</si>
  <si>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</si>
  <si>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</si>
  <si>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</si>
  <si>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</si>
  <si>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</si>
  <si>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</si>
  <si>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</si>
  <si>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</si>
  <si>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</si>
  <si>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</si>
  <si>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</si>
  <si>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</si>
  <si>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</si>
  <si>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</si>
  <si>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</si>
  <si>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</si>
  <si>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</si>
  <si>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</si>
  <si>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</si>
  <si>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</si>
  <si>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</si>
  <si>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</si>
  <si>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</si>
  <si>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</si>
  <si>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</si>
  <si>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</si>
  <si>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</si>
  <si>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</si>
  <si>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</si>
  <si>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</si>
  <si>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</si>
  <si>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</si>
  <si>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</si>
  <si>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</si>
  <si>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</si>
  <si>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</si>
  <si>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</si>
  <si>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</si>
  <si>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</si>
  <si>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</si>
  <si>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</si>
  <si>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</si>
  <si>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</si>
  <si>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</si>
  <si>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</si>
  <si>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</si>
  <si>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</si>
  <si>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</si>
  <si>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</si>
  <si>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</si>
  <si>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</si>
  <si>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</si>
  <si>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</si>
  <si>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</si>
  <si>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</si>
  <si>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</si>
  <si>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</si>
  <si>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</si>
  <si>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</si>
  <si>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</si>
  <si>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</si>
  <si>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</si>
  <si>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</si>
  <si>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</si>
  <si>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</si>
  <si>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</si>
  <si>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</si>
  <si>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</si>
  <si>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</si>
  <si>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</si>
  <si>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</si>
  <si>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</si>
  <si>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</si>
  <si>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</si>
  <si>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</si>
  <si>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</si>
  <si>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</si>
  <si>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</si>
  <si>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</si>
  <si>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</si>
  <si>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</si>
  <si>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</si>
  <si>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</si>
  <si>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</si>
  <si>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</si>
  <si>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</si>
  <si>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</si>
  <si>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</si>
  <si>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</si>
  <si>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</si>
  <si>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</si>
  <si>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</si>
  <si>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</si>
  <si>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</si>
  <si>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</si>
  <si>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</si>
  <si>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</si>
  <si>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</si>
  <si>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</si>
  <si>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</si>
  <si>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</si>
  <si>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</si>
  <si>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</si>
  <si>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</si>
  <si>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</si>
  <si>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</si>
  <si>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</si>
  <si>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</si>
  <si>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</si>
  <si>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</si>
  <si>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</si>
  <si>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</si>
  <si>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</si>
  <si>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</si>
  <si>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</si>
  <si>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</si>
  <si>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</si>
  <si>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</si>
  <si>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</si>
  <si>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</si>
  <si>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</si>
  <si>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</si>
  <si>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</si>
  <si>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</si>
  <si>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</si>
  <si>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</si>
  <si>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</si>
  <si>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</si>
  <si>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</si>
  <si>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</si>
  <si>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</si>
  <si>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</si>
  <si>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</si>
  <si>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</si>
  <si>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</si>
  <si>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</si>
  <si>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</si>
  <si>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</si>
  <si>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</si>
  <si>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</si>
  <si>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</si>
  <si>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</si>
  <si>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</si>
  <si>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</si>
  <si>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</si>
  <si>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</si>
  <si>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</si>
  <si>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</si>
  <si>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</si>
  <si>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</si>
  <si>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</si>
  <si>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</si>
  <si>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</si>
  <si>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</si>
  <si>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</si>
  <si>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</si>
  <si>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</si>
  <si>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</si>
  <si>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</si>
  <si>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</si>
  <si>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</si>
  <si>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</si>
  <si>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</si>
  <si>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</si>
  <si>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</si>
  <si>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</si>
  <si>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</si>
  <si>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</si>
  <si>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</si>
  <si>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</si>
  <si>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</si>
  <si>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</si>
  <si>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</si>
  <si>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</si>
  <si>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</si>
  <si>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</si>
  <si>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</si>
  <si>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</si>
  <si>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</si>
  <si>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</si>
  <si>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</si>
  <si>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</si>
  <si>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</si>
  <si>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</si>
  <si>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</si>
  <si>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</si>
  <si>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</si>
  <si>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</si>
  <si>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</si>
  <si>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</si>
  <si>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</si>
  <si>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</si>
  <si>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</si>
  <si>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</si>
  <si>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</si>
  <si>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</si>
  <si>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</si>
  <si>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</si>
  <si>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</si>
  <si>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</si>
  <si>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</si>
  <si>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</si>
  <si>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</si>
  <si>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</si>
  <si>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</si>
  <si>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</si>
  <si>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</si>
  <si>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</si>
  <si>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</si>
  <si>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</si>
  <si>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</si>
  <si>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</si>
  <si>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</si>
  <si>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</si>
  <si>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</si>
  <si>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</si>
  <si>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</si>
  <si>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</si>
  <si>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</si>
  <si>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</si>
  <si>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</si>
  <si>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</si>
  <si>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</si>
  <si>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</si>
  <si>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</si>
  <si>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</si>
  <si>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</si>
  <si>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</si>
  <si>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</si>
  <si>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</si>
  <si>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</si>
  <si>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</si>
  <si>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</si>
  <si>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</si>
  <si>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</si>
  <si>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</si>
  <si>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</si>
  <si>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</si>
  <si>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</si>
  <si>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</si>
  <si>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</si>
  <si>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</si>
  <si>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</si>
  <si>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</si>
  <si>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</si>
  <si>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</si>
  <si>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</si>
  <si>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</si>
  <si>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</si>
  <si>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</si>
  <si>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</si>
  <si>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</si>
  <si>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</si>
  <si>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</si>
  <si>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</si>
  <si>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</si>
  <si>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</si>
  <si>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</si>
  <si>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</si>
  <si>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</si>
  <si>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</si>
  <si>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</si>
  <si>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</si>
  <si>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</si>
  <si>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</si>
  <si>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</si>
  <si>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</si>
  <si>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</si>
  <si>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</si>
  <si>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</si>
  <si>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</si>
  <si>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</si>
  <si>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</si>
  <si>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</si>
  <si>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</si>
  <si>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</si>
  <si>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</si>
  <si>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</si>
  <si>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</si>
  <si>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</si>
  <si>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</si>
  <si>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</si>
  <si>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</si>
  <si>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</si>
  <si>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</si>
  <si>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</si>
  <si>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</si>
  <si>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</si>
  <si>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</si>
  <si>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</si>
  <si>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</si>
  <si>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</si>
  <si>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</si>
  <si>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</si>
  <si>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</si>
  <si>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</si>
  <si>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</si>
  <si>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</si>
  <si>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</si>
  <si>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</si>
  <si>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</si>
  <si>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</si>
  <si>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</si>
  <si>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</si>
  <si>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</si>
  <si>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</si>
  <si>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</si>
  <si>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</si>
  <si>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</si>
  <si>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</si>
  <si>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</si>
  <si>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</si>
  <si>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</si>
  <si>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</si>
  <si>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</si>
  <si>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</si>
  <si>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</si>
  <si>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</si>
  <si>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</si>
  <si>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</si>
  <si>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</si>
  <si>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</si>
  <si>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</si>
  <si>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</si>
  <si>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</si>
  <si>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</si>
  <si>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</si>
  <si>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</si>
  <si>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</si>
  <si>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</si>
  <si>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</si>
  <si>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</si>
  <si>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</si>
  <si>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</si>
  <si>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</si>
  <si>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</si>
  <si>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</si>
  <si>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</si>
  <si>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</si>
  <si>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</si>
  <si>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</si>
  <si>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</si>
  <si>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</si>
  <si>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</si>
  <si>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</si>
  <si>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</si>
  <si>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</si>
  <si>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</si>
  <si>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</si>
  <si>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</si>
  <si>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</si>
  <si>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</si>
  <si>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</si>
  <si>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</si>
  <si>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</si>
  <si>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</si>
  <si>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</si>
  <si>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</si>
  <si>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</si>
  <si>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</si>
  <si>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</si>
  <si>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</si>
  <si>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</si>
  <si>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</si>
  <si>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</si>
  <si>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</si>
  <si>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</si>
  <si>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</si>
  <si>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</si>
  <si>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</si>
  <si>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</si>
  <si>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</si>
  <si>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</si>
  <si>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</si>
  <si>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</si>
  <si>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</si>
  <si>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</si>
  <si>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</si>
  <si>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</si>
  <si>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</si>
  <si>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</si>
  <si>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</si>
  <si>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</si>
  <si>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</si>
  <si>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</si>
  <si>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</si>
  <si>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</si>
  <si>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</si>
  <si>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</si>
  <si>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</si>
  <si>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</si>
  <si>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</si>
  <si>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</si>
  <si>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</si>
  <si>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</si>
  <si>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</si>
  <si>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</si>
  <si>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</si>
  <si>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</si>
  <si>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</si>
  <si>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</si>
  <si>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</si>
  <si>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</si>
  <si>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</si>
  <si>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</si>
  <si>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</si>
  <si>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</si>
  <si>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</si>
  <si>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</si>
  <si>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</si>
  <si>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</si>
  <si>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</si>
  <si>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</si>
  <si>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</si>
  <si>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</si>
  <si>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</si>
  <si>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</si>
  <si>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</si>
  <si>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</si>
  <si>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</si>
  <si>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</si>
  <si>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</si>
  <si>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</si>
  <si>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</si>
  <si>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</si>
  <si>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</si>
  <si>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</si>
  <si>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</si>
  <si>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</si>
  <si>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</si>
  <si>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</si>
  <si>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</si>
  <si>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</si>
  <si>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</si>
  <si>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</si>
  <si>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</si>
  <si>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</si>
  <si>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</si>
  <si>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</si>
  <si>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</si>
  <si>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</si>
  <si>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</si>
  <si>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</si>
  <si>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</si>
  <si>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</si>
  <si>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</si>
  <si>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</si>
  <si>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</si>
  <si>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</si>
  <si>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</si>
  <si>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</si>
  <si>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</si>
  <si>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</si>
  <si>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</si>
  <si>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</si>
  <si>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</si>
  <si>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</si>
  <si>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</si>
  <si>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</si>
  <si>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</si>
  <si>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</si>
  <si>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</si>
  <si>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</si>
  <si>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</si>
  <si>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</si>
  <si>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</si>
  <si>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</si>
  <si>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</si>
  <si>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</si>
  <si>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</si>
  <si>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</si>
  <si>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</si>
  <si>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</si>
  <si>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</si>
  <si>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</si>
  <si>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</si>
  <si>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</si>
  <si>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</si>
  <si>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</si>
  <si>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</si>
  <si>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</si>
  <si>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</si>
  <si>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</si>
  <si>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</si>
  <si>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</si>
  <si>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</si>
  <si>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</si>
  <si>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</si>
  <si>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</si>
  <si>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</si>
  <si>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</si>
  <si>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</si>
  <si>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</si>
  <si>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</si>
  <si>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</si>
  <si>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</si>
  <si>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</si>
  <si>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</si>
  <si>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</si>
  <si>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</si>
  <si>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</si>
  <si>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</si>
  <si>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</si>
  <si>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</si>
  <si>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</si>
  <si>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</si>
  <si>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</si>
  <si>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</si>
  <si>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</si>
  <si>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</si>
  <si>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</si>
  <si>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</si>
  <si>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</si>
  <si>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</si>
  <si>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</si>
  <si>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</si>
  <si>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</si>
  <si>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</si>
  <si>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</si>
  <si>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</si>
  <si>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</si>
  <si>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</si>
  <si>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</si>
  <si>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</si>
  <si>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</si>
  <si>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</si>
  <si>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</si>
  <si>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</si>
  <si>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</si>
  <si>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</si>
  <si>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</si>
  <si>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</si>
  <si>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</si>
  <si>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</si>
  <si>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</si>
  <si>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</si>
  <si>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</si>
  <si>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</si>
  <si>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</si>
  <si>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</si>
  <si>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</si>
  <si>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</si>
  <si>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</si>
  <si>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</si>
  <si>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</si>
  <si>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</si>
  <si>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</si>
  <si>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</si>
  <si>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</si>
  <si>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</si>
  <si>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</si>
  <si>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</si>
  <si>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</si>
  <si>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</si>
  <si>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</si>
  <si>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</si>
  <si>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</si>
  <si>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</si>
  <si>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</si>
  <si>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</si>
  <si>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</si>
  <si>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</si>
  <si>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</si>
  <si>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</si>
  <si>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</si>
  <si>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</si>
  <si>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</si>
  <si>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</si>
  <si>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</si>
  <si>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</si>
  <si>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</si>
  <si>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</si>
  <si>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</si>
  <si>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</si>
  <si>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</si>
  <si>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</si>
  <si>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</si>
  <si>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</si>
  <si>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</si>
  <si>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</si>
  <si>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</si>
  <si>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</si>
  <si>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</si>
  <si>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</si>
  <si>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</si>
  <si>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</si>
  <si>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</si>
  <si>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</si>
  <si>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</si>
  <si>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</si>
  <si>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</si>
  <si>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</si>
  <si>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</si>
  <si>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</si>
  <si>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</si>
  <si>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</si>
  <si>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</si>
  <si>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</si>
  <si>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</si>
  <si>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</si>
  <si>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</si>
  <si>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</si>
  <si>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</si>
  <si>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</si>
  <si>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</si>
  <si>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</si>
  <si>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</si>
  <si>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</si>
  <si>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</si>
  <si>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</si>
  <si>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</si>
  <si>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</si>
  <si>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</si>
  <si>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</si>
  <si>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</si>
  <si>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</si>
  <si>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</si>
  <si>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</si>
  <si>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</si>
  <si>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</si>
  <si>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</si>
  <si>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</si>
  <si>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</si>
  <si>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</si>
  <si>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</si>
  <si>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</si>
  <si>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</si>
  <si>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</si>
  <si>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</si>
  <si>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</si>
  <si>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</si>
  <si>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</si>
  <si>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</si>
  <si>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</si>
  <si>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</si>
  <si>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</si>
  <si>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</si>
  <si>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</si>
  <si>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</si>
  <si>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</si>
  <si>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</si>
  <si>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</si>
  <si>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</si>
  <si>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</si>
  <si>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</si>
  <si>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</si>
  <si>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</si>
  <si>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</si>
  <si>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</si>
  <si>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</si>
  <si>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</si>
  <si>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</si>
  <si>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</si>
  <si>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</si>
  <si>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</si>
  <si>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</si>
  <si>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</si>
  <si>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</si>
  <si>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</si>
  <si>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</si>
  <si>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</si>
  <si>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</si>
  <si>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</si>
  <si>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</si>
  <si>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</si>
  <si>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</si>
  <si>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</si>
  <si>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</si>
  <si>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</si>
  <si>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</si>
  <si>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</si>
  <si>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</si>
  <si>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</si>
  <si>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</si>
  <si>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</si>
  <si>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</si>
  <si>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</si>
  <si>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</si>
  <si>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</si>
  <si>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</si>
  <si>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</si>
  <si>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</si>
  <si>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</si>
  <si>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</si>
  <si>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</si>
  <si>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</si>
  <si>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</si>
  <si>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</si>
  <si>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</si>
  <si>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</si>
  <si>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</si>
  <si>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</si>
  <si>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</si>
  <si>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</si>
  <si>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</si>
  <si>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</si>
  <si>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</si>
  <si>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</si>
  <si>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</si>
  <si>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</si>
  <si>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</si>
  <si>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</si>
  <si>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</si>
  <si>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</si>
  <si>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</si>
  <si>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</si>
  <si>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</si>
  <si>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</si>
  <si>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</si>
  <si>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</si>
  <si>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</si>
  <si>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</si>
  <si>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</si>
  <si>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</si>
  <si>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</si>
  <si>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</si>
  <si>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</si>
  <si>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</si>
  <si>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</si>
  <si>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</si>
  <si>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</si>
  <si>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</si>
  <si>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</si>
  <si>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</si>
  <si>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</si>
  <si>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</si>
  <si>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</si>
  <si>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</si>
  <si>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</si>
  <si>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</si>
  <si>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</si>
  <si>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</si>
  <si>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</si>
  <si>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</si>
  <si>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</si>
  <si>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</si>
  <si>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</si>
  <si>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</si>
  <si>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</si>
  <si>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</si>
  <si>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</si>
  <si>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</si>
  <si>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</si>
  <si>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</si>
  <si>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</si>
  <si>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</si>
  <si>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</si>
  <si>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</si>
  <si>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</si>
  <si>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</si>
  <si>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</si>
  <si>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</si>
  <si>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</si>
  <si>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</si>
  <si>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</si>
  <si>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</si>
  <si>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</si>
  <si>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</si>
  <si>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</si>
  <si>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</si>
  <si>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</si>
  <si>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</si>
  <si>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</si>
  <si>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</si>
  <si>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</si>
  <si>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</si>
  <si>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</si>
  <si>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</si>
  <si>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</si>
  <si>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</si>
  <si>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</si>
  <si>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</si>
  <si>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</si>
  <si>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</si>
  <si>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</si>
  <si>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</si>
  <si>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</si>
  <si>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</si>
  <si>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</si>
  <si>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</si>
  <si>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</si>
  <si>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</si>
  <si>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</si>
  <si>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</si>
  <si>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</si>
  <si>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</si>
  <si>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</si>
  <si>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</si>
  <si>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</si>
  <si>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</si>
  <si>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</si>
  <si>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</si>
  <si>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</si>
  <si>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</si>
  <si>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</si>
  <si>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</si>
  <si>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</si>
  <si>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</si>
  <si>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</si>
  <si>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</si>
  <si>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</si>
  <si>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</si>
  <si>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</si>
  <si>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</si>
  <si>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</si>
  <si>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</si>
  <si>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</si>
  <si>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</si>
  <si>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</si>
  <si>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</si>
  <si>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</si>
  <si>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</si>
  <si>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</si>
  <si>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</si>
  <si>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</si>
  <si>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</si>
  <si>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</si>
  <si>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</si>
  <si>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</si>
  <si>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</si>
  <si>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</si>
  <si>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</si>
  <si>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</si>
  <si>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</si>
  <si>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</si>
  <si>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</si>
  <si>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</si>
  <si>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</si>
  <si>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</si>
  <si>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</si>
  <si>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</si>
  <si>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</si>
  <si>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</si>
  <si>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</si>
  <si>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</si>
  <si>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</si>
  <si>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</si>
  <si>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</si>
  <si>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</si>
  <si>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</si>
  <si>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</si>
  <si>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</si>
  <si>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</si>
  <si>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</si>
  <si>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</si>
  <si>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</si>
  <si>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</si>
  <si>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</si>
  <si>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</si>
  <si>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</si>
  <si>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</si>
  <si>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</si>
  <si>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</si>
  <si>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</si>
  <si>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</si>
  <si>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</si>
  <si>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</si>
  <si>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</si>
  <si>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</si>
  <si>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</si>
  <si>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</si>
  <si>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</si>
  <si>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</si>
  <si>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</si>
  <si>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</si>
  <si>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</si>
  <si>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</si>
  <si>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</si>
  <si>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</si>
  <si>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</si>
  <si>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</si>
  <si>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</si>
  <si>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</si>
  <si>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</si>
  <si>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</si>
  <si>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</si>
  <si>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</si>
  <si>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</si>
  <si>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</si>
  <si>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</si>
  <si>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</si>
  <si>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</si>
  <si>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</si>
  <si>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</si>
  <si>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</si>
  <si>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</si>
  <si>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</si>
  <si>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</si>
  <si>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</si>
  <si>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</si>
  <si>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</si>
  <si>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</si>
  <si>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</si>
  <si>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</si>
  <si>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</si>
  <si>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</si>
  <si>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</si>
  <si>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</si>
  <si>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</si>
  <si>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</si>
  <si>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</si>
  <si>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</si>
  <si>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</si>
  <si>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</si>
  <si>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</si>
  <si>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</si>
  <si>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</si>
  <si>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</si>
  <si>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</si>
  <si>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</si>
  <si>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</si>
  <si>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</si>
  <si>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</si>
  <si>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</si>
  <si>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</si>
  <si>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</si>
  <si>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</si>
  <si>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</si>
  <si>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</si>
  <si>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</si>
  <si>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</si>
  <si>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</si>
  <si>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</si>
  <si>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</si>
  <si>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</si>
  <si>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</si>
  <si>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</si>
  <si>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</si>
  <si>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</si>
  <si>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</si>
  <si>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</si>
  <si>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</si>
  <si>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</si>
  <si>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</si>
  <si>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</si>
  <si>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</si>
  <si>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</si>
  <si>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</si>
  <si>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</si>
  <si>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</si>
  <si>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</si>
  <si>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</si>
  <si>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</si>
  <si>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</si>
  <si>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</si>
  <si>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</si>
  <si>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</si>
  <si>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</si>
  <si>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</si>
  <si>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</si>
  <si>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</si>
  <si>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</si>
  <si>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</si>
  <si>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</si>
  <si>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</si>
  <si>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</si>
  <si>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</si>
  <si>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</si>
  <si>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</si>
  <si>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</si>
  <si>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</si>
  <si>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</si>
  <si>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</si>
  <si>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</si>
  <si>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</si>
  <si>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</si>
  <si>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</si>
  <si>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</si>
  <si>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</si>
  <si>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</si>
  <si>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</si>
  <si>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</si>
  <si>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</si>
  <si>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</si>
  <si>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</si>
  <si>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</si>
  <si>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</si>
  <si>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</si>
  <si>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</si>
  <si>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</si>
  <si>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</si>
  <si>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</si>
  <si>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</si>
  <si>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</si>
  <si>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</si>
  <si>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</si>
  <si>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</si>
  <si>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</si>
  <si>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</si>
  <si>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</si>
  <si>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</si>
  <si>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</si>
  <si>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</si>
  <si>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</si>
  <si>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</si>
  <si>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</si>
  <si>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</si>
  <si>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</si>
  <si>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</si>
  <si>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</si>
  <si>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</si>
  <si>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</si>
  <si>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</si>
  <si>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</si>
  <si>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</si>
  <si>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</si>
  <si>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</si>
  <si>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</si>
  <si>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</si>
  <si>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</si>
  <si>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</si>
  <si>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</si>
  <si>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</si>
  <si>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</si>
  <si>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</si>
  <si>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</si>
  <si>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</si>
  <si>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</si>
  <si>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</si>
  <si>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</si>
  <si>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</si>
  <si>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</si>
  <si>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</si>
  <si>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</si>
  <si>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</si>
  <si>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</si>
  <si>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</si>
  <si>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</si>
  <si>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</si>
  <si>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</si>
  <si>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</si>
  <si>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</si>
  <si>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</si>
  <si>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</si>
  <si>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</si>
  <si>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</si>
  <si>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</si>
  <si>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</si>
  <si>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</si>
  <si>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</si>
  <si>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</si>
  <si>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</si>
  <si>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</si>
  <si>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</si>
  <si>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</si>
  <si>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</si>
  <si>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</si>
  <si>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</si>
  <si>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</si>
  <si>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</si>
  <si>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</si>
  <si>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</si>
  <si>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</si>
  <si>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</si>
  <si>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</si>
  <si>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</si>
  <si>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</si>
  <si>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</si>
  <si>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</si>
  <si>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</si>
  <si>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</si>
  <si>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</si>
  <si>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</si>
  <si>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</si>
  <si>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</si>
  <si>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</si>
  <si>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</si>
  <si>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</si>
  <si>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</si>
  <si>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</si>
  <si>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</si>
  <si>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</si>
  <si>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</si>
  <si>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</si>
  <si>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</si>
  <si>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</si>
  <si>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</si>
  <si>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</si>
  <si>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</si>
  <si>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</si>
  <si>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</si>
  <si>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</si>
  <si>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</si>
  <si>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</si>
  <si>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</si>
  <si>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</si>
  <si>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</si>
  <si>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</si>
  <si>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</si>
  <si>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</si>
  <si>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</si>
  <si>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</si>
  <si>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</si>
  <si>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</si>
  <si>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</si>
  <si>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</si>
  <si>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</si>
  <si>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</si>
  <si>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</si>
  <si>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</si>
  <si>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</si>
  <si>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</si>
  <si>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</si>
  <si>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</si>
  <si>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</si>
  <si>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</si>
  <si>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</si>
  <si>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</si>
  <si>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</si>
  <si>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</si>
  <si>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</si>
  <si>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</si>
  <si>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</si>
  <si>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</si>
  <si>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</si>
  <si>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</si>
  <si>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</si>
  <si>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</si>
  <si>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</si>
  <si>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</si>
  <si>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</si>
  <si>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</si>
  <si>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</si>
  <si>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</si>
  <si>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</si>
  <si>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</si>
  <si>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</si>
  <si>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</si>
  <si>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</si>
  <si>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</si>
  <si>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</si>
  <si>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</si>
  <si>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</si>
  <si>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</si>
  <si>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</si>
  <si>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</si>
  <si>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</si>
  <si>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</si>
  <si>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</si>
  <si>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</si>
  <si>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</si>
  <si>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</si>
  <si>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</si>
  <si>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</si>
  <si>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</si>
  <si>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</si>
  <si>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</si>
  <si>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</si>
  <si>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</si>
  <si>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</si>
  <si>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</si>
  <si>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</si>
  <si>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</si>
  <si>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</si>
  <si>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</si>
  <si>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</si>
  <si>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</si>
  <si>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</si>
  <si>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</si>
  <si>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</si>
  <si>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</si>
  <si>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</si>
  <si>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</si>
  <si>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</si>
  <si>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</si>
  <si>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</si>
  <si>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</si>
  <si>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</si>
  <si>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</si>
  <si>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</si>
  <si>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</si>
  <si>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</si>
  <si>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</si>
  <si>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</si>
  <si>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</si>
  <si>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</si>
  <si>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</si>
  <si>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</si>
  <si>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</si>
  <si>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</si>
  <si>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</si>
  <si>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</si>
  <si>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</si>
  <si>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</si>
  <si>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</si>
  <si>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</si>
  <si>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</si>
  <si>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</si>
  <si>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</si>
  <si>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</si>
  <si>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</si>
  <si>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</si>
  <si>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</si>
  <si>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</si>
  <si>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</si>
  <si>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</si>
  <si>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</si>
  <si>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</si>
  <si>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</si>
  <si>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</si>
  <si>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</si>
  <si>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</si>
  <si>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</si>
  <si>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</si>
  <si>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</si>
  <si>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</si>
  <si>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</si>
  <si>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</si>
  <si>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</si>
  <si>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</si>
  <si>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</si>
  <si>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</si>
  <si>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</si>
  <si>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</si>
  <si>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</si>
  <si>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</si>
  <si>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</si>
  <si>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</si>
  <si>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</si>
  <si>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</si>
  <si>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</si>
  <si>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</si>
  <si>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</si>
  <si>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</si>
  <si>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</si>
  <si>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</si>
  <si>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</si>
  <si>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</si>
  <si>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</si>
  <si>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</si>
  <si>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</si>
  <si>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</si>
  <si>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</si>
  <si>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</si>
  <si>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</si>
  <si>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</si>
  <si>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</si>
  <si>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</si>
  <si>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</si>
  <si>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</si>
  <si>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</si>
  <si>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</si>
  <si>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</si>
  <si>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</si>
  <si>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</si>
  <si>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</si>
  <si>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</si>
  <si>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</si>
  <si>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</si>
  <si>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</si>
  <si>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</si>
  <si>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</si>
  <si>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</si>
  <si>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</si>
  <si>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</si>
  <si>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</si>
  <si>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</si>
  <si>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</si>
  <si>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</si>
  <si>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</si>
  <si>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</si>
  <si>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</si>
  <si>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</si>
  <si>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</si>
  <si>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</si>
  <si>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</si>
  <si>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</si>
  <si>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</si>
  <si>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</si>
  <si>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</si>
  <si>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</si>
  <si>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</si>
  <si>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</si>
  <si>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</si>
  <si>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</si>
  <si>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</si>
  <si>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</si>
  <si>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</si>
  <si>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</si>
  <si>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</si>
  <si>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</si>
  <si>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</si>
  <si>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</si>
  <si>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</si>
  <si>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</si>
  <si>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</si>
  <si>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</si>
  <si>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</si>
  <si>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</si>
  <si>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</si>
  <si>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</si>
  <si>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</si>
  <si>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</si>
  <si>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</si>
  <si>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</si>
  <si>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</si>
  <si>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</si>
  <si>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</si>
  <si>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</si>
  <si>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</si>
  <si>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</si>
  <si>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</si>
  <si>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</si>
  <si>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</si>
  <si>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</si>
  <si>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</si>
  <si>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</si>
  <si>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</si>
  <si>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</si>
  <si>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</si>
  <si>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</si>
  <si>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</si>
  <si>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</si>
  <si>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</si>
  <si>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</si>
  <si>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</si>
  <si>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</si>
  <si>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</si>
  <si>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</si>
  <si>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</si>
  <si>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</si>
  <si>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</si>
  <si>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</si>
  <si>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</si>
  <si>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</si>
  <si>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</si>
  <si>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</si>
  <si>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</si>
  <si>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</si>
  <si>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</si>
  <si>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</si>
  <si>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</si>
  <si>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</si>
  <si>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</si>
  <si>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</si>
  <si>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</si>
  <si>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</si>
  <si>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</si>
  <si>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</si>
  <si>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</si>
  <si>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</si>
  <si>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</si>
  <si>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</si>
  <si>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</si>
  <si>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</si>
  <si>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</si>
  <si>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</si>
  <si>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</si>
  <si>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</si>
  <si>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</si>
  <si>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</si>
  <si>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</si>
  <si>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</si>
  <si>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</si>
  <si>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</si>
  <si>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</si>
  <si>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</si>
  <si>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</si>
  <si>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</si>
  <si>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</si>
  <si>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</si>
  <si>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</si>
  <si>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</si>
  <si>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</si>
  <si>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</si>
  <si>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</si>
  <si>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</si>
  <si>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</si>
  <si>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</si>
  <si>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</si>
  <si>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</si>
  <si>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</si>
  <si>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</si>
  <si>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</si>
  <si>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</si>
  <si>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</si>
  <si>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</si>
  <si>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</si>
  <si>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</si>
  <si>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</si>
  <si>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</si>
  <si>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</si>
  <si>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</si>
  <si>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</si>
  <si>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</si>
  <si>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</si>
  <si>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</si>
  <si>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</si>
  <si>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</si>
  <si>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</si>
  <si>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</si>
  <si>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</si>
  <si>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</si>
  <si>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</si>
  <si>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</si>
  <si>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</si>
  <si>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</si>
  <si>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</si>
  <si>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</si>
  <si>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</si>
  <si>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</si>
  <si>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</si>
  <si>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</si>
  <si>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</si>
  <si>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</si>
  <si>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</si>
  <si>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</si>
  <si>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</si>
  <si>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</si>
  <si>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</si>
  <si>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</si>
  <si>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</si>
  <si>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</si>
  <si>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</si>
  <si>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</si>
  <si>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</si>
  <si>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</si>
  <si>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</si>
  <si>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</si>
  <si>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</si>
  <si>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</si>
  <si>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</si>
  <si>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</si>
  <si>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</si>
  <si>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</si>
  <si>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</si>
  <si>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</si>
  <si>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</si>
  <si>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</si>
  <si>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</si>
  <si>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</si>
  <si>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</si>
  <si>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</si>
  <si>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</si>
  <si>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</si>
  <si>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</si>
  <si>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</si>
  <si>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</si>
  <si>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</si>
  <si>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</si>
  <si>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</si>
  <si>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</si>
  <si>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</si>
  <si>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</si>
  <si>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</si>
  <si>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</si>
  <si>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</si>
  <si>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</si>
  <si>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</si>
  <si>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</si>
  <si>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</si>
  <si>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</si>
  <si>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</si>
  <si>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</si>
  <si>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</si>
  <si>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</si>
  <si>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</si>
  <si>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</si>
  <si>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</si>
  <si>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</si>
  <si>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</si>
  <si>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</si>
  <si>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</si>
  <si>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</si>
  <si>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</si>
  <si>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</si>
  <si>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</si>
  <si>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</si>
  <si>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</si>
  <si>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</si>
  <si>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</si>
  <si>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</si>
  <si>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</si>
  <si>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</si>
  <si>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</si>
  <si>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</si>
  <si>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</si>
  <si>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</si>
  <si>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</si>
  <si>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</si>
  <si>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</si>
  <si>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</si>
  <si>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</si>
  <si>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</si>
  <si>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</si>
  <si>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</si>
  <si>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</si>
  <si>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</si>
  <si>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</si>
  <si>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</si>
  <si>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</si>
  <si>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</si>
  <si>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</si>
  <si>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</si>
  <si>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</si>
  <si>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</si>
  <si>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</si>
  <si>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</si>
  <si>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</si>
  <si>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</si>
  <si>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</si>
  <si>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</si>
  <si>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</si>
  <si>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</si>
  <si>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</si>
  <si>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</si>
  <si>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</si>
  <si>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</si>
  <si>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</si>
  <si>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</si>
  <si>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</si>
  <si>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</si>
  <si>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</si>
  <si>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</si>
  <si>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</si>
  <si>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</si>
  <si>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</si>
  <si>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</si>
  <si>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</si>
  <si>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</si>
  <si>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</si>
  <si>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</si>
  <si>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</si>
  <si>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</si>
  <si>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</si>
  <si>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</si>
  <si>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</si>
  <si>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</si>
  <si>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</si>
  <si>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</si>
  <si>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</si>
  <si>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</si>
  <si>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</si>
  <si>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</si>
  <si>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</si>
  <si>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</si>
  <si>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</si>
  <si>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</si>
  <si>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</si>
  <si>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</si>
  <si>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</si>
  <si>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</si>
  <si>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</si>
  <si>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</si>
  <si>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</si>
  <si>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</si>
  <si>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</si>
  <si>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</si>
  <si>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</si>
  <si>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</si>
  <si>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</si>
  <si>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</si>
  <si>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</si>
  <si>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</si>
  <si>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</si>
  <si>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</si>
  <si>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</si>
  <si>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</si>
  <si>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</si>
  <si>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</si>
  <si>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</si>
  <si>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</si>
  <si>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</si>
  <si>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</si>
  <si>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</si>
  <si>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</si>
  <si>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</si>
  <si>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</si>
  <si>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</si>
  <si>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</si>
  <si>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</si>
  <si>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</si>
  <si>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</si>
  <si>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</si>
  <si>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</si>
  <si>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</si>
  <si>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</si>
  <si>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</si>
  <si>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</si>
  <si>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</si>
  <si>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</si>
  <si>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</si>
  <si>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</si>
  <si>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</si>
  <si>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</si>
  <si>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</si>
  <si>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</si>
  <si>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</si>
  <si>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</si>
  <si>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</si>
  <si>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</si>
  <si>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</si>
  <si>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</si>
  <si>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</si>
  <si>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</si>
  <si>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</si>
  <si>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</si>
  <si>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</si>
  <si>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</si>
  <si>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</si>
  <si>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</si>
  <si>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</si>
  <si>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</si>
  <si>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</si>
  <si>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</si>
  <si>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</si>
  <si>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</si>
  <si>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</si>
  <si>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</si>
  <si>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</si>
  <si>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</si>
  <si>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</si>
  <si>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</si>
  <si>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</si>
  <si>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</si>
  <si>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</si>
  <si>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</si>
  <si>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</si>
  <si>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</si>
  <si>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</si>
  <si>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</si>
  <si>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</si>
  <si>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</si>
  <si>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</si>
  <si>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</si>
  <si>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</si>
  <si>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</si>
  <si>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</si>
  <si>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</si>
  <si>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</si>
  <si>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</si>
  <si>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</si>
  <si>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</si>
  <si>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</si>
  <si>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</si>
  <si>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</si>
  <si>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</si>
  <si>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</si>
  <si>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</si>
  <si>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</si>
  <si>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</si>
  <si>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</si>
  <si>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</si>
  <si>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</si>
  <si>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</si>
  <si>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</si>
  <si>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</si>
  <si>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</si>
  <si>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</si>
  <si>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</si>
  <si>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</si>
  <si>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</si>
  <si>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</si>
  <si>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</si>
  <si>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</si>
  <si>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</si>
  <si>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</si>
  <si>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</si>
  <si>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</si>
  <si>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</si>
  <si>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</si>
  <si>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</si>
  <si>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</si>
  <si>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</si>
  <si>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</si>
  <si>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</si>
  <si>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</si>
  <si>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</si>
  <si>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</si>
  <si>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</si>
  <si>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</si>
  <si>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</si>
  <si>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</si>
  <si>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</si>
  <si>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</si>
  <si>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</si>
  <si>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</si>
  <si>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</si>
  <si>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</si>
  <si>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</si>
  <si>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</si>
  <si>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</si>
  <si>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</si>
  <si>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</si>
  <si>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</si>
  <si>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</si>
  <si>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</si>
  <si>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</si>
  <si>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</si>
  <si>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</si>
  <si>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</si>
  <si>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</si>
  <si>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</si>
  <si>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</si>
  <si>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</si>
  <si>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</si>
  <si>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</si>
  <si>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</si>
  <si>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</si>
  <si>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</si>
  <si>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</si>
  <si>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</si>
  <si>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</si>
  <si>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</si>
  <si>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</si>
  <si>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</si>
  <si>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</si>
  <si>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</si>
  <si>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</si>
  <si>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</si>
  <si>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</si>
  <si>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</si>
  <si>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</si>
  <si>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</si>
  <si>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</si>
  <si>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</si>
  <si>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</si>
  <si>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</si>
  <si>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</si>
  <si>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</si>
  <si>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</si>
  <si>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</si>
  <si>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</si>
  <si>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</si>
  <si>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</si>
  <si>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</si>
  <si>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</si>
  <si>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</si>
  <si>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</si>
  <si>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</si>
  <si>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</si>
  <si>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</si>
  <si>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</si>
  <si>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</si>
  <si>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</si>
  <si>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</si>
  <si>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</si>
  <si>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</si>
  <si>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</si>
  <si>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</si>
  <si>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</si>
  <si>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</si>
  <si>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</si>
  <si>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</si>
  <si>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</si>
  <si>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</si>
  <si>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</si>
  <si>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</si>
  <si>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</si>
  <si>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</si>
  <si>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</si>
  <si>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</si>
  <si>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</si>
  <si>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</si>
  <si>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</si>
  <si>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</si>
  <si>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</si>
  <si>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</si>
  <si>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</si>
  <si>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</si>
  <si>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</si>
  <si>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</si>
  <si>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</si>
  <si>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</si>
  <si>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</si>
  <si>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</si>
  <si>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</si>
  <si>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</si>
  <si>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</si>
  <si>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</si>
  <si>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</si>
  <si>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</si>
  <si>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</si>
  <si>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</si>
  <si>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</si>
  <si>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</si>
  <si>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</si>
  <si>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</si>
  <si>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</si>
  <si>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</si>
  <si>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</si>
  <si>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</si>
  <si>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</si>
  <si>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</si>
  <si>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</si>
  <si>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</si>
  <si>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</si>
  <si>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</si>
  <si>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</si>
  <si>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</si>
  <si>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</si>
  <si>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</si>
  <si>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</si>
  <si>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</si>
  <si>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</si>
  <si>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</si>
  <si>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</si>
  <si>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</si>
  <si>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</si>
  <si>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</si>
  <si>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</si>
  <si>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</si>
  <si>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</si>
  <si>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</si>
  <si>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</si>
  <si>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</si>
  <si>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</si>
  <si>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</si>
  <si>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</si>
  <si>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</si>
  <si>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</si>
  <si>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</si>
  <si>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</si>
  <si>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</si>
  <si>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</si>
  <si>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</si>
  <si>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</si>
  <si>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</si>
  <si>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</si>
  <si>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</si>
  <si>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</si>
  <si>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</si>
  <si>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</si>
  <si>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</si>
  <si>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</si>
  <si>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</si>
  <si>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</si>
  <si>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</si>
  <si>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</si>
  <si>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</si>
  <si>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</si>
  <si>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</si>
  <si>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</si>
  <si>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</si>
  <si>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</si>
  <si>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</si>
  <si>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</si>
  <si>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</si>
  <si>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</si>
  <si>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</si>
  <si>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</si>
  <si>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</si>
  <si>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</si>
  <si>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</si>
  <si>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</si>
  <si>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</si>
  <si>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</si>
  <si>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</si>
  <si>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</si>
  <si>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</si>
  <si>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</si>
  <si>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</si>
  <si>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</si>
  <si>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</si>
  <si>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</si>
  <si>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</si>
  <si>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</si>
  <si>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</si>
  <si>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</si>
  <si>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</si>
  <si>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</si>
  <si>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</si>
  <si>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</si>
  <si>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</si>
  <si>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</si>
  <si>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</si>
  <si>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</si>
  <si>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</si>
  <si>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</si>
  <si>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</si>
  <si>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</si>
  <si>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</si>
  <si>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</si>
  <si>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</si>
  <si>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</si>
  <si>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</si>
  <si>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</si>
  <si>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</si>
  <si>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</si>
  <si>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</si>
  <si>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</si>
  <si>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</si>
  <si>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</si>
  <si>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</si>
  <si>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</si>
  <si>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</si>
  <si>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</si>
  <si>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</si>
  <si>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</si>
  <si>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</si>
  <si>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</si>
  <si>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</si>
  <si>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</si>
  <si>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</si>
  <si>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</si>
  <si>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</si>
  <si>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</si>
  <si>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</si>
  <si>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</si>
  <si>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</si>
  <si>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</si>
  <si>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</si>
  <si>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</si>
  <si>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</si>
  <si>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</si>
  <si>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</si>
  <si>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</si>
  <si>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</si>
  <si>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</si>
  <si>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</si>
  <si>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</si>
  <si>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</si>
  <si>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</si>
  <si>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</si>
  <si>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</si>
  <si>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</si>
  <si>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</si>
  <si>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</si>
  <si>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</si>
  <si>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</si>
  <si>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</si>
  <si>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</si>
  <si>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</si>
  <si>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</si>
  <si>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</si>
  <si>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</si>
  <si>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</si>
  <si>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</si>
  <si>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</si>
  <si>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</si>
  <si>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</si>
  <si>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</si>
  <si>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</si>
  <si>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</si>
  <si>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</si>
  <si>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</si>
  <si>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</si>
  <si>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</si>
  <si>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</si>
  <si>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</si>
  <si>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</si>
  <si>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</si>
  <si>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</si>
  <si>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</si>
  <si>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</si>
  <si>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</si>
  <si>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</si>
  <si>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</si>
  <si>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</si>
  <si>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</si>
  <si>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</si>
  <si>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</si>
  <si>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</si>
  <si>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</si>
  <si>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</si>
  <si>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</si>
  <si>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</si>
  <si>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</si>
  <si>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</si>
  <si>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</si>
  <si>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</si>
  <si>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</si>
  <si>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</si>
  <si>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</si>
  <si>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</si>
  <si>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</si>
  <si>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</si>
  <si>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</si>
  <si>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</si>
  <si>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</si>
  <si>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</si>
  <si>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</si>
  <si>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</si>
  <si>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</si>
  <si>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</si>
  <si>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</si>
  <si>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</si>
  <si>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</si>
  <si>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</si>
  <si>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</si>
  <si>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</si>
  <si>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</si>
  <si>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</si>
  <si>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</si>
  <si>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</si>
  <si>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</si>
  <si>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</si>
  <si>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</si>
  <si>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</si>
  <si>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</si>
  <si>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</si>
  <si>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</si>
  <si>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</si>
  <si>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</si>
  <si>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</si>
  <si>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</si>
  <si>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</si>
  <si>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</si>
  <si>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</si>
  <si>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</si>
  <si>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</si>
  <si>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</si>
  <si>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</si>
  <si>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</si>
  <si>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</si>
  <si>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</si>
  <si>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</si>
  <si>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</si>
  <si>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</si>
  <si>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</si>
  <si>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</si>
  <si>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</si>
  <si>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</si>
  <si>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</si>
  <si>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</si>
  <si>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</si>
  <si>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</si>
  <si>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</si>
  <si>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</si>
  <si>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</si>
  <si>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</si>
  <si>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</si>
  <si>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</si>
  <si>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</si>
  <si>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</si>
  <si>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</si>
  <si>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</si>
  <si>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</si>
  <si>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</si>
  <si>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</si>
  <si>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</si>
  <si>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</si>
  <si>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</si>
  <si>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</si>
  <si>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</si>
  <si>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</si>
  <si>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</si>
  <si>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</si>
  <si>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</si>
  <si>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</si>
  <si>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</si>
  <si>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</si>
  <si>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</si>
  <si>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</si>
  <si>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</si>
  <si>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</si>
  <si>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</si>
  <si>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</si>
  <si>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</si>
  <si>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</si>
  <si>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</si>
  <si>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</si>
  <si>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</si>
  <si>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</si>
  <si>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</si>
  <si>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</si>
  <si>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</si>
  <si>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</si>
  <si>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</si>
  <si>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</si>
  <si>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</si>
  <si>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</si>
  <si>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</si>
  <si>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</si>
  <si>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</si>
  <si>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</si>
  <si>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</si>
  <si>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</si>
  <si>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</si>
  <si>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</si>
  <si>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</si>
  <si>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</si>
  <si>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</si>
  <si>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</si>
  <si>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</si>
  <si>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</si>
  <si>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</si>
  <si>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</si>
  <si>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</si>
  <si>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</si>
  <si>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</si>
  <si>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</si>
  <si>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</si>
  <si>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</si>
  <si>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</si>
  <si>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</si>
  <si>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</si>
  <si>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</si>
  <si>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</si>
  <si>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</si>
  <si>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</si>
  <si>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</si>
  <si>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</si>
  <si>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</si>
  <si>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</si>
  <si>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</si>
  <si>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</si>
  <si>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</si>
  <si>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</si>
  <si>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</si>
  <si>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</si>
  <si>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</si>
  <si>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</si>
  <si>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</si>
  <si>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</si>
  <si>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</si>
  <si>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</si>
  <si>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</si>
  <si>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</si>
  <si>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</si>
  <si>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</si>
  <si>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</si>
  <si>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</si>
  <si>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</si>
  <si>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</si>
  <si>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</si>
  <si>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</si>
  <si>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</si>
  <si>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</si>
  <si>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</si>
  <si>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</si>
  <si>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</si>
  <si>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</si>
  <si>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</si>
  <si>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</si>
  <si>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</si>
  <si>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</si>
  <si>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</si>
  <si>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</si>
  <si>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</si>
  <si>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</si>
  <si>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</si>
  <si>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</si>
  <si>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</si>
  <si>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</si>
  <si>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</si>
  <si>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</si>
  <si>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</si>
  <si>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</si>
  <si>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</si>
  <si>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</si>
  <si>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</si>
  <si>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</si>
  <si>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</si>
  <si>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</si>
  <si>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</si>
  <si>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</si>
  <si>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</si>
  <si>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</si>
  <si>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</si>
  <si>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</si>
  <si>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</si>
  <si>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</si>
  <si>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</si>
  <si>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</si>
  <si>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</si>
  <si>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</si>
  <si>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</si>
  <si>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</si>
  <si>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</si>
  <si>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</si>
  <si>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</si>
  <si>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</si>
  <si>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</si>
  <si>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</si>
  <si>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</si>
  <si>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</si>
  <si>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</si>
  <si>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</si>
  <si>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</si>
  <si>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</si>
  <si>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</si>
  <si>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</si>
  <si>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</si>
  <si>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</si>
  <si>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</si>
  <si>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</si>
  <si>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</si>
  <si>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</si>
  <si>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</si>
  <si>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</si>
  <si>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</si>
  <si>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</si>
  <si>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</si>
  <si>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</si>
  <si>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</si>
  <si>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</si>
  <si>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</si>
  <si>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</si>
  <si>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</si>
  <si>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</si>
  <si>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</si>
  <si>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</si>
  <si>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</si>
  <si>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</si>
  <si>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</si>
  <si>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</si>
  <si>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</si>
  <si>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</si>
  <si>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</si>
  <si>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</si>
  <si>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</si>
  <si>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</si>
  <si>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</si>
  <si>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</si>
  <si>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</si>
  <si>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</si>
  <si>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</si>
  <si>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</si>
  <si>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</si>
  <si>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</si>
  <si>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</si>
  <si>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</si>
  <si>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</si>
  <si>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</si>
  <si>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</si>
  <si>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</si>
  <si>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</si>
  <si>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</si>
  <si>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</si>
  <si>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</si>
  <si>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</si>
  <si>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</si>
  <si>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</si>
  <si>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</si>
  <si>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</si>
  <si>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</si>
  <si>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</si>
  <si>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</si>
  <si>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</si>
  <si>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</si>
  <si>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</si>
  <si>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</si>
  <si>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</si>
  <si>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</si>
  <si>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</si>
  <si>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</si>
  <si>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</si>
  <si>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</si>
  <si>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</si>
  <si>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</si>
  <si>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</si>
  <si>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</si>
  <si>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</si>
  <si>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</si>
  <si>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</si>
  <si>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</si>
  <si>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</si>
  <si>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</si>
  <si>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</si>
  <si>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</si>
  <si>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</si>
  <si>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</si>
  <si>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</si>
  <si>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</si>
  <si>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</si>
  <si>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</si>
  <si>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</si>
  <si>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</si>
  <si>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</si>
  <si>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</si>
  <si>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</si>
  <si>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</si>
  <si>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</si>
  <si>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</si>
  <si>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</si>
  <si>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</si>
  <si>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</si>
  <si>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</si>
  <si>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</si>
  <si>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</si>
  <si>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</si>
  <si>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</si>
  <si>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</si>
  <si>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</si>
  <si>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</si>
  <si>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</si>
  <si>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</si>
  <si>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</si>
  <si>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</si>
  <si>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</si>
  <si>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</si>
  <si>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</si>
  <si>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</si>
  <si>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</si>
  <si>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</si>
  <si>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</si>
  <si>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</si>
  <si>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</si>
  <si>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</si>
  <si>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</si>
  <si>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</si>
  <si>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</si>
  <si>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</si>
  <si>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</si>
  <si>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</si>
  <si>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</si>
  <si>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</si>
  <si>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</si>
  <si>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</si>
  <si>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</si>
  <si>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</si>
  <si>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</si>
  <si>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</si>
  <si>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</si>
  <si>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</si>
  <si>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</si>
  <si>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</si>
  <si>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</si>
  <si>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</si>
  <si>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</si>
  <si>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</si>
  <si>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</si>
  <si>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</si>
  <si>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</si>
  <si>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</si>
  <si>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</si>
  <si>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</si>
  <si>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</si>
  <si>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</si>
  <si>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</si>
  <si>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</si>
  <si>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</si>
  <si>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</si>
  <si>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</si>
  <si>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</si>
  <si>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</si>
  <si>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</si>
  <si>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</si>
  <si>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</si>
  <si>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</si>
  <si>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</si>
  <si>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</si>
  <si>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</si>
  <si>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</si>
  <si>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</si>
  <si>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</si>
  <si>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</si>
  <si>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</si>
  <si>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</si>
  <si>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</si>
  <si>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</si>
  <si>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</si>
  <si>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</si>
  <si>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</si>
  <si>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</si>
  <si>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</si>
  <si>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</si>
  <si>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</si>
  <si>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</si>
  <si>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</si>
  <si>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</si>
  <si>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</si>
  <si>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</si>
  <si>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</si>
  <si>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</si>
  <si>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</si>
  <si>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</si>
  <si>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</si>
  <si>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</si>
  <si>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</si>
  <si>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</si>
  <si>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</si>
  <si>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</si>
  <si>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</si>
  <si>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</si>
  <si>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</si>
  <si>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</si>
  <si>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</si>
  <si>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</si>
  <si>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</si>
  <si>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</si>
  <si>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</si>
  <si>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</si>
  <si>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</si>
  <si>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</si>
  <si>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</si>
  <si>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</si>
  <si>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</si>
  <si>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</si>
  <si>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</si>
  <si>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</si>
  <si>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</si>
  <si>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</si>
  <si>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</si>
  <si>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</si>
  <si>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</si>
  <si>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</si>
  <si>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</si>
  <si>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</si>
  <si>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</si>
  <si>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</si>
  <si>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</si>
  <si>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</si>
  <si>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</si>
  <si>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</si>
  <si>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</si>
  <si>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</si>
  <si>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</si>
  <si>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</si>
  <si>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</si>
  <si>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</si>
  <si>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</si>
  <si>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</si>
  <si>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</si>
  <si>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</si>
  <si>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</si>
  <si>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</si>
  <si>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</si>
  <si>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</si>
  <si>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</si>
  <si>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</si>
  <si>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</si>
  <si>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</si>
  <si>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</si>
  <si>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</si>
  <si>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</si>
  <si>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</si>
  <si>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</si>
  <si>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</si>
  <si>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</si>
  <si>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</si>
  <si>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</si>
  <si>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</si>
  <si>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</si>
  <si>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</si>
  <si>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</si>
  <si>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</si>
  <si>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</si>
  <si>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</si>
  <si>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</si>
  <si>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</si>
  <si>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</si>
  <si>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</si>
  <si>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</si>
  <si>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</si>
  <si>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</si>
  <si>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</si>
  <si>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</si>
  <si>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</si>
  <si>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</si>
  <si>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</si>
  <si>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</si>
  <si>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</si>
  <si>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</si>
  <si>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</si>
  <si>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</si>
  <si>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</si>
  <si>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</si>
  <si>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</si>
  <si>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</si>
  <si>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</si>
  <si>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</si>
  <si>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</si>
  <si>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</si>
  <si>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</si>
  <si>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</si>
  <si>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</si>
  <si>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</si>
  <si>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</si>
  <si>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</si>
  <si>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</si>
  <si>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</si>
  <si>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</si>
  <si>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</si>
  <si>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</si>
  <si>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</si>
  <si>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</si>
  <si>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</si>
  <si>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</si>
  <si>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</si>
  <si>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</si>
  <si>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</si>
  <si>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</si>
  <si>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</si>
  <si>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</si>
  <si>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</si>
  <si>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</si>
  <si>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</si>
  <si>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</si>
  <si>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</si>
  <si>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</si>
  <si>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</si>
  <si>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</si>
  <si>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</si>
  <si>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</si>
  <si>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</si>
  <si>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</si>
  <si>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</si>
  <si>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</si>
  <si>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</si>
  <si>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</si>
  <si>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</si>
  <si>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</si>
  <si>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</si>
  <si>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</si>
  <si>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</si>
  <si>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</si>
  <si>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</si>
  <si>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</si>
  <si>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</si>
  <si>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</si>
  <si>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</si>
  <si>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</si>
  <si>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</si>
  <si>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</si>
  <si>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</si>
  <si>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</si>
  <si>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</si>
  <si>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</si>
  <si>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</si>
  <si>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</si>
  <si>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</si>
  <si>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</si>
  <si>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</si>
  <si>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</si>
  <si>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</si>
  <si>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</si>
  <si>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</si>
  <si>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</si>
  <si>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</si>
  <si>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</si>
  <si>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</si>
  <si>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</si>
  <si>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</si>
  <si>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</si>
  <si>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</si>
  <si>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</si>
  <si>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</si>
  <si>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</si>
  <si>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</si>
  <si>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</si>
  <si>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</si>
  <si>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</si>
  <si>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</si>
  <si>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</si>
  <si>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</si>
  <si>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</si>
  <si>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</si>
  <si>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</si>
  <si>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</si>
  <si>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</si>
  <si>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</si>
  <si>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</si>
  <si>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</si>
  <si>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</si>
  <si>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</si>
  <si>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</si>
  <si>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</si>
  <si>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</si>
  <si>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</si>
  <si>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</si>
  <si>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</si>
  <si>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</si>
  <si>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</si>
  <si>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</si>
  <si>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</si>
  <si>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</si>
  <si>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</si>
  <si>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</si>
  <si>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</si>
  <si>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</si>
  <si>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</si>
  <si>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</si>
  <si>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</si>
  <si>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</si>
  <si>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</si>
  <si>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</si>
  <si>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</si>
  <si>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</si>
  <si>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</si>
  <si>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</si>
  <si>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</si>
  <si>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</si>
  <si>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</si>
  <si>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</si>
  <si>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</si>
  <si>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</si>
  <si>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</si>
  <si>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</si>
  <si>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</si>
  <si>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</si>
  <si>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</si>
  <si>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</si>
  <si>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</si>
  <si>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</si>
  <si>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</si>
  <si>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</si>
  <si>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</si>
  <si>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</si>
  <si>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</si>
  <si>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</si>
  <si>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</si>
  <si>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</si>
  <si>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</si>
  <si>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</si>
  <si>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</si>
  <si>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</si>
  <si>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</si>
  <si>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</si>
  <si>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</si>
  <si>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</si>
  <si>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</si>
  <si>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</si>
  <si>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</si>
  <si>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</si>
  <si>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</si>
  <si>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</si>
  <si>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</si>
  <si>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</si>
  <si>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</si>
  <si>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</si>
  <si>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</si>
  <si>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</si>
  <si>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</si>
  <si>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</si>
  <si>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</si>
  <si>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</si>
  <si>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</si>
  <si>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</si>
  <si>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</si>
  <si>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</si>
  <si>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</si>
  <si>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</si>
  <si>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</si>
  <si>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</si>
  <si>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</si>
  <si>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</si>
  <si>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</si>
  <si>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</si>
  <si>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</si>
  <si>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</si>
  <si>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</si>
  <si>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</si>
  <si>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</si>
  <si>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</si>
  <si>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</si>
  <si>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</si>
  <si>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</si>
  <si>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</si>
  <si>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</si>
  <si>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</si>
  <si>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</si>
  <si>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</si>
  <si>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</si>
  <si>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</si>
  <si>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</si>
  <si>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</si>
  <si>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</si>
  <si>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</si>
  <si>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</si>
  <si>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</si>
  <si>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</si>
  <si>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</si>
  <si>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</si>
  <si>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</si>
  <si>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</si>
  <si>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</si>
  <si>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</si>
  <si>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</si>
  <si>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</si>
  <si>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</si>
  <si>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</si>
  <si>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</si>
  <si>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</si>
  <si>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</si>
  <si>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</si>
  <si>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</si>
  <si>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</si>
  <si>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</si>
  <si>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</si>
  <si>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</si>
  <si>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</si>
  <si>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</si>
  <si>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</si>
  <si>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</si>
  <si>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</si>
  <si>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</si>
  <si>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</si>
  <si>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</si>
  <si>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</si>
  <si>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</si>
  <si>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</si>
  <si>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</si>
  <si>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</si>
  <si>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</si>
  <si>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</si>
  <si>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</si>
  <si>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</si>
  <si>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</si>
  <si>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</si>
  <si>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</si>
  <si>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</si>
  <si>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</si>
  <si>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</si>
  <si>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</si>
  <si>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</si>
  <si>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</si>
  <si>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</si>
  <si>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</si>
  <si>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</si>
  <si>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</si>
  <si>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</si>
  <si>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</si>
  <si>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</si>
  <si>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</si>
  <si>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</si>
  <si>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</si>
  <si>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</si>
  <si>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</si>
  <si>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</si>
  <si>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</si>
  <si>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</si>
  <si>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</si>
  <si>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</si>
  <si>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</si>
  <si>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</si>
  <si>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</si>
  <si>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</si>
  <si>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</si>
  <si>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</si>
  <si>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</si>
  <si>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</si>
  <si>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</si>
  <si>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</si>
  <si>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</si>
  <si>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</si>
  <si>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</si>
  <si>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</si>
  <si>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</si>
  <si>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</si>
  <si>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</si>
  <si>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</si>
  <si>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</si>
  <si>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</si>
  <si>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</si>
  <si>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</si>
  <si>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</si>
  <si>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</si>
  <si>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</si>
  <si>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</si>
  <si>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</si>
  <si>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</si>
  <si>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</si>
  <si>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</si>
  <si>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</si>
  <si>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</si>
  <si>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</si>
  <si>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</si>
  <si>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</si>
  <si>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</si>
  <si>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</si>
  <si>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</si>
  <si>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</si>
  <si>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</si>
  <si>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</si>
  <si>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</si>
  <si>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</si>
  <si>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</si>
  <si>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</si>
  <si>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</si>
  <si>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</si>
  <si>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</si>
  <si>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</si>
  <si>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</si>
  <si>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</si>
  <si>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</si>
  <si>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</si>
  <si>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</si>
  <si>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</si>
  <si>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</si>
  <si>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</si>
  <si>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</si>
  <si>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</si>
  <si>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</si>
  <si>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</si>
  <si>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</si>
  <si>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</si>
  <si>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</si>
  <si>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</si>
  <si>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</si>
  <si>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</si>
  <si>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</si>
  <si>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</si>
  <si>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</si>
  <si>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</si>
  <si>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</si>
  <si>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</si>
  <si>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</si>
  <si>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</si>
  <si>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</si>
  <si>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</si>
  <si>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</si>
  <si>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</si>
  <si>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</si>
  <si>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</si>
  <si>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</si>
  <si>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</si>
  <si>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</si>
  <si>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</si>
  <si>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</si>
  <si>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</si>
  <si>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</si>
  <si>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</si>
  <si>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</si>
  <si>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</si>
  <si>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</si>
  <si>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</si>
  <si>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</si>
  <si>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</si>
  <si>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</si>
  <si>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</si>
  <si>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</si>
  <si>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</si>
  <si>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</si>
  <si>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</si>
  <si>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</si>
  <si>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</si>
  <si>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</si>
  <si>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</si>
  <si>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</si>
  <si>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</si>
  <si>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</si>
  <si>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</si>
  <si>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</si>
  <si>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</si>
  <si>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</si>
  <si>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</si>
  <si>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</si>
  <si>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</si>
  <si>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</si>
  <si>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</si>
  <si>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</si>
  <si>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</si>
  <si>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</si>
  <si>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</si>
  <si>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</si>
  <si>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</si>
  <si>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</si>
  <si>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</si>
  <si>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</si>
  <si>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</si>
  <si>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</si>
  <si>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</si>
  <si>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</si>
  <si>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</si>
  <si>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</si>
  <si>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</si>
  <si>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</si>
  <si>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</si>
  <si>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</si>
  <si>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</si>
  <si>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</si>
  <si>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</si>
  <si>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</si>
  <si>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</si>
  <si>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</si>
  <si>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</si>
  <si>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</si>
  <si>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</si>
  <si>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</si>
  <si>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</si>
  <si>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</si>
  <si>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</si>
  <si>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</si>
  <si>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</si>
  <si>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</si>
  <si>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</si>
  <si>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</si>
  <si>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</si>
  <si>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</si>
  <si>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</si>
  <si>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</si>
  <si>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</si>
  <si>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</si>
  <si>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</si>
  <si>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</si>
  <si>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</si>
  <si>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</si>
  <si>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</si>
  <si>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</si>
  <si>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</si>
  <si>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</si>
  <si>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</si>
  <si>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</si>
  <si>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</si>
  <si>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</si>
  <si>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</si>
  <si>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</si>
  <si>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</si>
  <si>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</si>
  <si>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</si>
  <si>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</si>
  <si>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</si>
  <si>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</si>
  <si>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</si>
  <si>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</si>
  <si>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</si>
  <si>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</si>
  <si>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</si>
  <si>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</si>
  <si>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</si>
  <si>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</si>
  <si>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</si>
  <si>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</si>
  <si>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</si>
  <si>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</si>
  <si>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</si>
  <si>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</si>
  <si>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</si>
  <si>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</si>
  <si>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</si>
  <si>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</si>
  <si>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</si>
  <si>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</si>
  <si>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</si>
  <si>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</si>
  <si>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</si>
  <si>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</si>
  <si>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</si>
  <si>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</si>
  <si>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</si>
  <si>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</si>
  <si>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</si>
  <si>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</si>
  <si>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</si>
  <si>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</si>
  <si>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</si>
  <si>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</si>
  <si>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</si>
  <si>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</si>
  <si>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</si>
  <si>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</si>
  <si>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</si>
  <si>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</si>
  <si>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</si>
  <si>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</si>
  <si>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</si>
  <si>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</si>
  <si>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</si>
  <si>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</si>
  <si>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</si>
  <si>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</si>
  <si>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</si>
  <si>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</si>
  <si>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</si>
  <si>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</si>
  <si>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</si>
  <si>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</si>
  <si>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</si>
  <si>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</si>
  <si>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</si>
  <si>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</si>
  <si>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</si>
  <si>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</si>
  <si>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</si>
  <si>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</si>
  <si>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</si>
  <si>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</si>
  <si>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</si>
  <si>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</si>
  <si>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</si>
  <si>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</si>
  <si>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</si>
  <si>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</si>
  <si>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</si>
  <si>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</si>
  <si>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</si>
  <si>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</si>
  <si>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</si>
  <si>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</si>
  <si>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</si>
  <si>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</si>
  <si>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</si>
  <si>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</si>
  <si>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</si>
  <si>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</si>
  <si>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</si>
  <si>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</si>
  <si>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</si>
  <si>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</si>
  <si>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</si>
  <si>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</si>
  <si>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</si>
  <si>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</si>
  <si>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</si>
  <si>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</si>
  <si>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</si>
  <si>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</si>
  <si>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</si>
  <si>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</si>
  <si>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</si>
  <si>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</si>
  <si>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</si>
  <si>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</si>
  <si>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</si>
  <si>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</si>
  <si>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</si>
  <si>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</si>
  <si>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</si>
  <si>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</si>
  <si>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</si>
  <si>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</si>
  <si>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</si>
  <si>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</si>
  <si>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</si>
  <si>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</si>
  <si>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</si>
  <si>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</si>
  <si>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</si>
  <si>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</si>
  <si>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</si>
  <si>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</si>
  <si>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</si>
  <si>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</si>
  <si>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</si>
  <si>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</si>
  <si>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</si>
  <si>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</si>
  <si>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</si>
  <si>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</si>
  <si>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</si>
  <si>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</si>
  <si>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</si>
  <si>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</si>
  <si>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</si>
  <si>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</si>
  <si>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</si>
  <si>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</si>
  <si>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</si>
  <si>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</si>
  <si>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</si>
  <si>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</si>
  <si>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</si>
  <si>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</si>
  <si>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</si>
  <si>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</si>
  <si>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</si>
  <si>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</si>
  <si>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</si>
  <si>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</si>
  <si>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</si>
  <si>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</si>
  <si>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</si>
  <si>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</si>
  <si>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</si>
  <si>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</si>
  <si>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</si>
  <si>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</si>
  <si>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</si>
  <si>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</si>
  <si>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</si>
  <si>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</si>
  <si>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</si>
  <si>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</si>
  <si>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</si>
  <si>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</si>
  <si>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</si>
  <si>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</si>
  <si>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</si>
  <si>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</si>
  <si>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</si>
  <si>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</si>
  <si>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</si>
  <si>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</si>
  <si>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</si>
  <si>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</si>
  <si>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</si>
  <si>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</si>
  <si>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</si>
  <si>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</si>
  <si>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</si>
  <si>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</si>
  <si>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</si>
  <si>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</si>
  <si>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</si>
  <si>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</si>
  <si>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</si>
  <si>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</si>
  <si>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</si>
  <si>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</si>
  <si>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</si>
  <si>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</si>
  <si>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</si>
  <si>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</si>
  <si>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</si>
  <si>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</si>
  <si>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</si>
  <si>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</si>
  <si>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</si>
  <si>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</si>
  <si>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</si>
  <si>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</si>
  <si>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</si>
  <si>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</si>
  <si>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</si>
  <si>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</si>
  <si>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</si>
  <si>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</si>
  <si>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</si>
  <si>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</si>
  <si>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</si>
  <si>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</si>
  <si>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</si>
  <si>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</si>
  <si>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</si>
  <si>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</si>
  <si>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</si>
  <si>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</si>
  <si>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</si>
  <si>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</si>
  <si>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</si>
  <si>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</si>
  <si>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</si>
  <si>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</si>
  <si>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</si>
  <si>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</si>
  <si>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</si>
  <si>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</si>
  <si>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</si>
  <si>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</si>
  <si>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</si>
  <si>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</si>
  <si>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</si>
  <si>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</si>
  <si>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</si>
  <si>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</si>
  <si>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</si>
  <si>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</si>
  <si>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</si>
  <si>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</si>
  <si>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</si>
  <si>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</si>
  <si>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</si>
  <si>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</si>
  <si>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</si>
  <si>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</si>
  <si>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</si>
  <si>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</si>
  <si>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</si>
  <si>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</si>
  <si>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</si>
  <si>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</si>
  <si>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</si>
  <si>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</si>
  <si>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</si>
  <si>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</si>
  <si>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</si>
  <si>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</si>
  <si>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</si>
  <si>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</si>
  <si>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</si>
  <si>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</si>
  <si>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</si>
  <si>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</si>
  <si>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</si>
  <si>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</si>
  <si>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</si>
  <si>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</si>
  <si>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</si>
  <si>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</si>
  <si>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</si>
  <si>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</si>
  <si>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</si>
  <si>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</si>
  <si>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</si>
  <si>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</si>
  <si>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</si>
  <si>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</si>
  <si>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</si>
  <si>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</si>
  <si>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</si>
  <si>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</si>
  <si>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</si>
  <si>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</si>
  <si>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</si>
  <si>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</si>
  <si>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</si>
  <si>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</si>
  <si>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</si>
  <si>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</si>
  <si>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</si>
  <si>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</si>
  <si>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</si>
  <si>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</si>
  <si>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</si>
  <si>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</si>
  <si>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</si>
  <si>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</si>
  <si>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</si>
  <si>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</si>
  <si>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</si>
  <si>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</si>
  <si>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</si>
  <si>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</si>
  <si>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</si>
  <si>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</si>
  <si>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</si>
  <si>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</si>
  <si>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</si>
  <si>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</si>
  <si>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</si>
  <si>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</si>
  <si>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</si>
  <si>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</si>
  <si>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</si>
  <si>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</si>
  <si>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</si>
  <si>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</si>
  <si>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</si>
  <si>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</si>
  <si>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</si>
  <si>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</si>
  <si>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</si>
  <si>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</si>
  <si>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</si>
  <si>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</si>
  <si>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</si>
  <si>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</si>
  <si>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</si>
  <si>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</si>
  <si>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</si>
  <si>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</si>
  <si>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</si>
  <si>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</si>
  <si>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</si>
  <si>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</si>
  <si>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</si>
  <si>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</si>
  <si>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</si>
  <si>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</si>
  <si>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</si>
  <si>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</si>
  <si>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</si>
  <si>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</si>
  <si>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</si>
  <si>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</si>
  <si>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</si>
  <si>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</si>
  <si>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</si>
  <si>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</si>
  <si>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</si>
  <si>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</si>
  <si>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</si>
  <si>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</si>
  <si>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</si>
  <si>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</si>
  <si>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</si>
  <si>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</si>
  <si>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</si>
  <si>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</si>
  <si>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</si>
  <si>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</si>
  <si>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</si>
  <si>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</si>
  <si>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</si>
  <si>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</si>
  <si>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</si>
  <si>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</si>
  <si>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</si>
  <si>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</si>
  <si>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</si>
  <si>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</si>
  <si>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</si>
  <si>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</si>
  <si>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</si>
  <si>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</si>
  <si>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</si>
  <si>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</si>
  <si>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</si>
  <si>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</si>
  <si>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</si>
  <si>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</si>
  <si>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</si>
  <si>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</si>
  <si>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</si>
  <si>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</si>
  <si>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</si>
  <si>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</si>
  <si>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</si>
  <si>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</si>
  <si>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</si>
  <si>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</si>
  <si>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</si>
  <si>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</si>
  <si>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</si>
  <si>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</si>
  <si>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</si>
  <si>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</si>
  <si>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</si>
  <si>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</si>
  <si>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</si>
  <si>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</si>
  <si>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</si>
  <si>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</si>
  <si>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</si>
  <si>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</si>
  <si>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</si>
  <si>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</si>
  <si>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</si>
  <si>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</si>
  <si>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</si>
  <si>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</si>
  <si>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</si>
  <si>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</si>
  <si>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</si>
  <si>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</si>
  <si>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</si>
  <si>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</si>
  <si>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</si>
  <si>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</si>
  <si>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</si>
  <si>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</si>
  <si>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</si>
  <si>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</si>
  <si>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</si>
  <si>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</si>
  <si>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</si>
  <si>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</si>
  <si>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</si>
  <si>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</si>
  <si>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</si>
  <si>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</si>
  <si>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</si>
  <si>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</si>
  <si>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</si>
  <si>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</si>
  <si>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</si>
  <si>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</si>
  <si>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</si>
  <si>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</si>
  <si>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</si>
  <si>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</si>
  <si>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</si>
  <si>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</si>
  <si>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</si>
  <si>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</si>
  <si>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</si>
  <si>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</si>
  <si>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</si>
  <si>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</si>
  <si>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</si>
  <si>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</si>
  <si>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</si>
  <si>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</si>
  <si>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</si>
  <si>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</si>
  <si>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</si>
  <si>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</si>
  <si>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</si>
  <si>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</si>
  <si>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</si>
  <si>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</si>
  <si>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</si>
  <si>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</si>
  <si>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</si>
  <si>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</si>
  <si>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</si>
  <si>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</si>
  <si>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</si>
  <si>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</si>
  <si>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</si>
  <si>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</si>
  <si>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</si>
  <si>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</si>
  <si>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</si>
  <si>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</si>
  <si>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</si>
  <si>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</si>
  <si>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</si>
  <si>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</si>
  <si>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</si>
  <si>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</si>
  <si>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</si>
  <si>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</si>
  <si>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</si>
  <si>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</si>
  <si>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</si>
  <si>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</si>
  <si>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</si>
  <si>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</si>
  <si>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</si>
  <si>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</si>
  <si>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</si>
  <si>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</si>
  <si>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</si>
  <si>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</si>
  <si>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</si>
  <si>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</si>
  <si>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</si>
  <si>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</si>
  <si>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</si>
  <si>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</si>
  <si>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</si>
  <si>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</si>
  <si>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</si>
  <si>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</si>
  <si>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</si>
  <si>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</si>
  <si>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</si>
  <si>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</si>
  <si>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</si>
  <si>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</si>
  <si>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</si>
  <si>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</si>
  <si>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</si>
  <si>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</si>
  <si>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</si>
  <si>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</si>
  <si>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</si>
  <si>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</si>
  <si>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</si>
  <si>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</si>
  <si>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</si>
  <si>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</si>
  <si>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</si>
  <si>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</si>
  <si>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</si>
  <si>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</si>
  <si>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</si>
  <si>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</si>
  <si>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</si>
  <si>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</si>
  <si>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</si>
  <si>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</si>
  <si>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</si>
  <si>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</si>
  <si>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</si>
  <si>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</si>
  <si>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</si>
  <si>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</si>
  <si>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</si>
  <si>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</si>
  <si>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</si>
  <si>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</si>
  <si>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</si>
  <si>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</si>
  <si>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</si>
  <si>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</si>
  <si>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</si>
  <si>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</si>
  <si>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</si>
  <si>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</si>
  <si>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</si>
  <si>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</si>
  <si>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</si>
  <si>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</si>
  <si>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</si>
  <si>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</si>
  <si>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</si>
  <si>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</si>
  <si>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</si>
  <si>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</si>
  <si>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</si>
  <si>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</si>
  <si>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</si>
  <si>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</si>
  <si>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</si>
  <si>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</si>
  <si>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</si>
  <si>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</si>
  <si>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</si>
  <si>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</si>
  <si>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</si>
  <si>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</si>
  <si>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</si>
  <si>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</si>
  <si>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</si>
  <si>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</si>
  <si>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</si>
  <si>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</si>
  <si>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</si>
  <si>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</si>
  <si>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</si>
  <si>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</si>
  <si>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</si>
  <si>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</si>
  <si>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</si>
  <si>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</si>
  <si>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</si>
  <si>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</si>
  <si>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</si>
  <si>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</si>
  <si>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</si>
  <si>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</si>
  <si>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</si>
  <si>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</si>
  <si>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</si>
  <si>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</si>
  <si>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</si>
  <si>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</si>
  <si>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</si>
  <si>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</si>
  <si>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</si>
  <si>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</si>
  <si>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</si>
  <si>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</si>
  <si>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</si>
  <si>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</si>
  <si>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</si>
  <si>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</si>
  <si>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</si>
  <si>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</si>
  <si>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</si>
  <si>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</si>
  <si>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</si>
  <si>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</si>
  <si>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</si>
  <si>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</si>
  <si>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</si>
  <si>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</si>
  <si>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</si>
  <si>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</si>
  <si>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</si>
  <si>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</si>
  <si>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</si>
  <si>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</si>
  <si>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</si>
  <si>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</si>
  <si>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</si>
  <si>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</si>
  <si>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</si>
  <si>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</si>
  <si>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</si>
  <si>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</si>
  <si>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</si>
  <si>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</si>
  <si>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</si>
  <si>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</si>
  <si>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</si>
  <si>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</si>
  <si>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</si>
  <si>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</si>
  <si>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</si>
  <si>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</si>
  <si>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</si>
  <si>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</si>
  <si>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</si>
  <si>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</si>
  <si>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</si>
  <si>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</si>
  <si>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</si>
  <si>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</si>
  <si>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</si>
  <si>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</si>
  <si>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</si>
  <si>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</si>
  <si>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</si>
  <si>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</si>
  <si>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</si>
  <si>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</si>
  <si>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</si>
  <si>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</si>
  <si>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</si>
  <si>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</si>
  <si>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</si>
  <si>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</si>
  <si>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</si>
  <si>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</si>
  <si>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</si>
  <si>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</si>
  <si>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</si>
  <si>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</si>
  <si>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</si>
  <si>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</si>
  <si>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</si>
  <si>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</si>
  <si>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</si>
  <si>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</si>
  <si>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</si>
  <si>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</si>
  <si>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</si>
  <si>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</si>
  <si>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</si>
  <si>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</si>
  <si>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</si>
  <si>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</si>
  <si>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</si>
  <si>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</si>
  <si>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</si>
  <si>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</si>
  <si>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</si>
  <si>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</si>
  <si>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</si>
  <si>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</si>
  <si>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</si>
  <si>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</si>
  <si>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</si>
  <si>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</si>
  <si>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</si>
  <si>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</si>
  <si>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</si>
  <si>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</si>
  <si>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</si>
  <si>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</si>
  <si>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</si>
  <si>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</si>
  <si>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</si>
  <si>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</si>
  <si>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</si>
  <si>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</si>
  <si>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</si>
  <si>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</si>
  <si>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</si>
  <si>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</si>
  <si>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</si>
  <si>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</si>
  <si>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</si>
  <si>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</si>
  <si>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</si>
  <si>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</si>
  <si>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</si>
  <si>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</si>
  <si>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</si>
  <si>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</si>
  <si>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</si>
  <si>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</si>
  <si>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</si>
  <si>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</si>
  <si>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</si>
  <si>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</si>
  <si>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</si>
  <si>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</si>
  <si>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</si>
  <si>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</si>
  <si>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</si>
  <si>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</si>
  <si>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</si>
  <si>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</si>
  <si>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</si>
  <si>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</si>
  <si>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</si>
  <si>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</si>
  <si>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</si>
  <si>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</si>
  <si>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</si>
  <si>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</si>
  <si>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</si>
  <si>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</si>
  <si>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</si>
  <si>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</si>
  <si>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</si>
  <si>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</si>
  <si>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</si>
  <si>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</si>
  <si>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</si>
  <si>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</si>
  <si>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</si>
  <si>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</si>
  <si>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</si>
  <si>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</si>
  <si>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</si>
  <si>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</si>
  <si>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</si>
  <si>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</si>
  <si>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</si>
  <si>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</si>
  <si>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</si>
  <si>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</si>
  <si>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</si>
  <si>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</si>
  <si>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</si>
  <si>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</si>
  <si>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</si>
  <si>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</si>
  <si>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</si>
  <si>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</si>
  <si>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</si>
  <si>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</si>
  <si>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</si>
  <si>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</si>
  <si>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</si>
  <si>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</si>
  <si>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</si>
  <si>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</si>
  <si>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</si>
  <si>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</si>
  <si>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</si>
  <si>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</si>
  <si>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</si>
  <si>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</si>
  <si>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</si>
  <si>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</si>
  <si>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</si>
  <si>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</si>
  <si>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</si>
  <si>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</si>
  <si>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</si>
  <si>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</si>
  <si>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</si>
  <si>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</si>
  <si>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</si>
  <si>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</si>
  <si>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</si>
  <si>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</si>
  <si>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</si>
  <si>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</si>
  <si>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</si>
  <si>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</si>
  <si>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</si>
  <si>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</si>
  <si>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</si>
  <si>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</si>
  <si>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</si>
  <si>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</si>
  <si>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</si>
  <si>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</si>
  <si>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</si>
  <si>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</si>
  <si>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</si>
  <si>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</si>
  <si>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</si>
  <si>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</si>
  <si>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</si>
  <si>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</si>
  <si>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</si>
  <si>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</si>
  <si>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</si>
  <si>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</si>
  <si>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</si>
  <si>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</si>
  <si>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</si>
  <si>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</si>
  <si>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</si>
  <si>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</si>
  <si>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</si>
  <si>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</si>
  <si>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</si>
  <si>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</si>
  <si>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</si>
  <si>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</si>
  <si>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</si>
  <si>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</si>
  <si>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</si>
  <si>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</si>
  <si>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</si>
  <si>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</si>
  <si>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</si>
  <si>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</si>
  <si>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</si>
  <si>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</si>
  <si>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</si>
  <si>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</si>
  <si>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</si>
  <si>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</si>
  <si>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</si>
  <si>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</si>
  <si>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</si>
  <si>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</si>
  <si>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</si>
  <si>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</si>
  <si>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</si>
  <si>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</si>
  <si>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</si>
  <si>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</si>
  <si>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</si>
  <si>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</si>
  <si>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</si>
  <si>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</si>
  <si>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</si>
  <si>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</si>
  <si>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</si>
  <si>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</si>
  <si>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</si>
  <si>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</si>
  <si>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</si>
  <si>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</si>
  <si>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</si>
  <si>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</si>
  <si>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</si>
  <si>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</si>
  <si>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</si>
  <si>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</si>
  <si>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</si>
  <si>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</si>
  <si>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</si>
  <si>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</si>
  <si>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</si>
  <si>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</si>
  <si>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</si>
  <si>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</si>
  <si>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</si>
  <si>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</si>
  <si>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</si>
  <si>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</si>
  <si>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</si>
  <si>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</si>
  <si>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</si>
  <si>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</si>
  <si>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</si>
  <si>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</si>
  <si>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</si>
  <si>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</si>
  <si>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</si>
  <si>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</si>
  <si>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</si>
  <si>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</si>
  <si>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</si>
  <si>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</si>
  <si>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</si>
  <si>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</si>
  <si>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</si>
  <si>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</si>
  <si>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</si>
  <si>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</si>
  <si>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</si>
  <si>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</si>
  <si>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</si>
  <si>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</si>
  <si>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</si>
  <si>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</si>
  <si>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</si>
  <si>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</si>
  <si>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</si>
  <si>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</si>
  <si>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</si>
  <si>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</si>
  <si>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</si>
  <si>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</si>
  <si>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</si>
  <si>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</si>
  <si>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</si>
  <si>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</si>
  <si>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</si>
  <si>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</si>
  <si>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</si>
  <si>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</si>
  <si>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</si>
  <si>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</si>
  <si>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</si>
  <si>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</si>
  <si>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</si>
  <si>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</si>
  <si>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</si>
  <si>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</si>
  <si>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</si>
  <si>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</si>
  <si>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</si>
  <si>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</si>
  <si>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</si>
  <si>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</si>
  <si>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</si>
  <si>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</si>
  <si>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</si>
  <si>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</si>
  <si>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</si>
  <si>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</si>
  <si>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</si>
  <si>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</si>
  <si>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</si>
  <si>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</si>
  <si>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</si>
  <si>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</si>
  <si>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</si>
  <si>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</si>
  <si>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</si>
  <si>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</si>
  <si>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</si>
  <si>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</si>
  <si>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</si>
  <si>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</si>
  <si>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</si>
  <si>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</si>
  <si>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</si>
  <si>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</si>
  <si>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</si>
  <si>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</si>
  <si>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</si>
  <si>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</si>
  <si>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</si>
  <si>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</si>
  <si>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</si>
  <si>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</si>
  <si>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</si>
  <si>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</si>
  <si>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</si>
  <si>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</si>
  <si>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</si>
  <si>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</si>
  <si>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</si>
  <si>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</si>
  <si>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</si>
  <si>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</si>
  <si>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</si>
  <si>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</si>
  <si>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</si>
  <si>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</si>
  <si>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</si>
  <si>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</si>
  <si>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</si>
  <si>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</si>
  <si>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</si>
  <si>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</si>
  <si>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</si>
  <si>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</si>
  <si>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</si>
  <si>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</si>
  <si>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</si>
  <si>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</si>
  <si>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</si>
  <si>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</si>
  <si>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</si>
  <si>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</si>
  <si>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</si>
  <si>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</si>
  <si>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</si>
  <si>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</si>
  <si>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</si>
  <si>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</si>
  <si>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</si>
  <si>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</si>
  <si>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</si>
  <si>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</si>
  <si>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</si>
  <si>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</si>
  <si>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</si>
  <si>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</si>
  <si>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</si>
  <si>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</si>
  <si>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</si>
  <si>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</si>
  <si>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</si>
  <si>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</si>
  <si>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</si>
  <si>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</si>
  <si>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</si>
  <si>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</si>
  <si>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</si>
  <si>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</si>
  <si>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</si>
  <si>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</si>
  <si>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</si>
  <si>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</si>
  <si>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</si>
  <si>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</si>
  <si>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</si>
  <si>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</si>
  <si>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</si>
  <si>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</si>
  <si>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</si>
  <si>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</si>
  <si>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</si>
  <si>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</si>
  <si>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</si>
  <si>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</si>
  <si>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</si>
  <si>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</si>
  <si>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</si>
  <si>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</si>
  <si>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</si>
  <si>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</si>
  <si>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</si>
  <si>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</si>
  <si>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</si>
  <si>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</si>
  <si>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</si>
  <si>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</si>
  <si>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</si>
  <si>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</si>
  <si>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</si>
  <si>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</si>
  <si>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</si>
  <si>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</si>
  <si>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</si>
  <si>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</si>
  <si>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</si>
  <si>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</si>
  <si>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</si>
  <si>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</si>
  <si>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</si>
  <si>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</si>
  <si>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</si>
  <si>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</si>
  <si>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</si>
  <si>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</si>
  <si>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</si>
  <si>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</si>
  <si>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</si>
  <si>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</si>
  <si>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</si>
  <si>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</si>
  <si>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</si>
  <si>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</si>
  <si>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</si>
  <si>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</si>
  <si>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</si>
  <si>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</si>
  <si>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</si>
  <si>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</si>
  <si>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</si>
  <si>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</si>
  <si>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</si>
  <si>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</si>
  <si>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</si>
  <si>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</si>
  <si>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</si>
  <si>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</si>
  <si>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</si>
  <si>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</si>
  <si>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</si>
  <si>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</si>
  <si>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</si>
  <si>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</si>
  <si>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</si>
  <si>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</si>
  <si>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</si>
  <si>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</si>
  <si>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</si>
  <si>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</si>
  <si>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</si>
  <si>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</si>
  <si>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</si>
  <si>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</si>
  <si>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</si>
  <si>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</si>
  <si>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</si>
  <si>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</si>
  <si>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</si>
  <si>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</si>
  <si>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</si>
  <si>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</si>
  <si>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</si>
  <si>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</si>
  <si>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</si>
  <si>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</si>
  <si>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</si>
  <si>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</si>
  <si>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</si>
  <si>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</si>
  <si>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</si>
  <si>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</si>
  <si>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</si>
  <si>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</si>
  <si>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</si>
  <si>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</si>
  <si>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</si>
  <si>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</si>
  <si>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</si>
  <si>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</si>
  <si>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</si>
  <si>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</si>
  <si>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</si>
  <si>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</si>
  <si>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</si>
  <si>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</si>
  <si>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</si>
  <si>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</si>
  <si>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</si>
  <si>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</si>
  <si>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</si>
  <si>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</si>
  <si>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</si>
  <si>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</si>
  <si>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</si>
  <si>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</si>
  <si>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</si>
  <si>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</si>
  <si>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</si>
  <si>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</si>
  <si>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</si>
  <si>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</si>
  <si>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</si>
  <si>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</si>
  <si>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</si>
  <si>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</si>
  <si>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</si>
  <si>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</si>
  <si>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</si>
  <si>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</si>
  <si>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</si>
  <si>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</si>
  <si>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</si>
  <si>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</si>
  <si>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</si>
  <si>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</si>
  <si>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</si>
  <si>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</si>
  <si>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</si>
  <si>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</si>
  <si>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</si>
  <si>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</si>
  <si>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</si>
  <si>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</si>
  <si>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</si>
  <si>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</si>
  <si>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</si>
  <si>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</si>
  <si>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</si>
  <si>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</si>
  <si>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</si>
  <si>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</si>
  <si>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</si>
  <si>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</si>
  <si>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</si>
  <si>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</si>
  <si>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</si>
  <si>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</si>
  <si>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</si>
  <si>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</si>
  <si>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</si>
  <si>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</si>
  <si>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</si>
  <si>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</si>
  <si>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</si>
  <si>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</si>
  <si>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</si>
  <si>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</si>
  <si>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</si>
  <si>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</si>
  <si>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</si>
  <si>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</si>
  <si>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</si>
  <si>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</si>
  <si>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</si>
  <si>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</si>
  <si>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</si>
  <si>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</si>
  <si>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</si>
  <si>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</si>
  <si>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</si>
  <si>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</si>
  <si>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</si>
  <si>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</si>
  <si>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</si>
  <si>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</si>
  <si>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</si>
  <si>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</si>
  <si>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</si>
  <si>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</si>
  <si>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</si>
  <si>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</si>
  <si>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</si>
  <si>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</si>
  <si>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</si>
  <si>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</si>
  <si>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</si>
  <si>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</si>
  <si>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</si>
  <si>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</si>
  <si>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</si>
  <si>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</si>
  <si>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</si>
  <si>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</si>
  <si>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</si>
  <si>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</si>
  <si>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</si>
  <si>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</si>
  <si>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</si>
  <si>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</si>
  <si>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</si>
  <si>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</si>
  <si>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</si>
  <si>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</si>
  <si>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</si>
  <si>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</si>
  <si>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</si>
  <si>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</si>
  <si>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</si>
  <si>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</si>
  <si>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</si>
  <si>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</si>
  <si>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</si>
  <si>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</si>
  <si>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</si>
  <si>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</si>
  <si>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</si>
  <si>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</si>
  <si>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</si>
  <si>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</si>
  <si>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</si>
  <si>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</si>
  <si>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</si>
  <si>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</si>
  <si>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</si>
  <si>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</si>
  <si>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</si>
  <si>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</si>
  <si>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</si>
  <si>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</si>
  <si>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</si>
  <si>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</si>
  <si>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</si>
  <si>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</si>
  <si>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</si>
  <si>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</si>
  <si>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</si>
  <si>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</si>
  <si>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</si>
  <si>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</si>
  <si>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</si>
  <si>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</si>
  <si>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</si>
  <si>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</si>
  <si>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</si>
  <si>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</si>
  <si>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</si>
  <si>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</si>
  <si>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</si>
  <si>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</si>
  <si>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</si>
  <si>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</si>
  <si>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</si>
  <si>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</si>
  <si>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</si>
  <si>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</si>
  <si>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</si>
  <si>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</si>
  <si>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</si>
  <si>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</si>
  <si>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</si>
  <si>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</si>
  <si>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</si>
  <si>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</si>
  <si>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</si>
  <si>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</si>
  <si>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</si>
  <si>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</si>
  <si>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</si>
  <si>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</si>
  <si>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</si>
  <si>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</si>
  <si>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</si>
  <si>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</si>
  <si>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</si>
  <si>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</si>
  <si>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</si>
  <si>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</si>
  <si>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</si>
  <si>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</si>
  <si>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</si>
  <si>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</si>
  <si>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</si>
  <si>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</si>
  <si>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</si>
  <si>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</si>
  <si>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</si>
  <si>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</si>
  <si>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</si>
  <si>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</si>
  <si>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</si>
  <si>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</si>
  <si>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</si>
  <si>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</si>
  <si>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</si>
  <si>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</si>
  <si>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</si>
  <si>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</si>
  <si>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</si>
  <si>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</si>
  <si>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</si>
  <si>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</si>
  <si>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</si>
  <si>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</si>
  <si>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</si>
  <si>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</si>
  <si>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</si>
  <si>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</si>
  <si>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</si>
  <si>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</si>
  <si>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</si>
  <si>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</si>
  <si>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</si>
  <si>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</si>
  <si>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</si>
  <si>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</si>
  <si>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</si>
  <si>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</si>
  <si>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</si>
  <si>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</si>
  <si>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</si>
  <si>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</si>
  <si>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</si>
  <si>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</si>
  <si>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</si>
  <si>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</si>
  <si>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</si>
  <si>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</si>
  <si>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</si>
  <si>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</si>
  <si>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</si>
  <si>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</si>
  <si>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</si>
  <si>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</si>
  <si>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</si>
  <si>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</si>
  <si>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</si>
  <si>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</si>
  <si>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</si>
  <si>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</si>
  <si>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</si>
  <si>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</si>
  <si>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</si>
  <si>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</si>
  <si>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</si>
  <si>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</si>
  <si>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</si>
  <si>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</si>
  <si>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</si>
  <si>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</si>
  <si>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</si>
  <si>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</si>
  <si>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</si>
  <si>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</si>
  <si>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</si>
  <si>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</si>
  <si>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</si>
  <si>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</si>
  <si>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</si>
  <si>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</si>
  <si>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</si>
  <si>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</si>
  <si>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</si>
  <si>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</si>
  <si>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</si>
  <si>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</si>
  <si>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</si>
  <si>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</si>
  <si>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</si>
  <si>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</si>
  <si>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</si>
  <si>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</si>
  <si>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</si>
  <si>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</si>
  <si>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</si>
  <si>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</si>
  <si>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</si>
  <si>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</si>
  <si>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</si>
  <si>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</si>
  <si>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</si>
  <si>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</si>
  <si>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</si>
  <si>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</si>
  <si>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</si>
  <si>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</si>
  <si>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</si>
  <si>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</si>
  <si>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</si>
  <si>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</si>
  <si>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</si>
  <si>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</si>
  <si>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</si>
  <si>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</si>
  <si>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</si>
  <si>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</si>
  <si>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</si>
  <si>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</si>
  <si>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</si>
  <si>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</si>
  <si>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</si>
  <si>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</si>
  <si>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</si>
  <si>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</si>
  <si>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</si>
  <si>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</si>
  <si>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</si>
  <si>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</si>
  <si>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</si>
  <si>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</si>
  <si>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</si>
  <si>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</si>
  <si>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</si>
  <si>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</si>
  <si>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</si>
  <si>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</si>
  <si>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</si>
  <si>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</si>
  <si>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</si>
  <si>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</si>
  <si>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</si>
  <si>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</si>
  <si>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</si>
  <si>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</si>
  <si>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</si>
  <si>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</si>
  <si>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</si>
  <si>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</si>
  <si>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</si>
  <si>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</si>
  <si>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</si>
  <si>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</si>
  <si>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</si>
  <si>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</si>
  <si>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</si>
  <si>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</si>
  <si>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</si>
  <si>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</si>
  <si>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</si>
  <si>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</si>
  <si>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</si>
  <si>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</si>
  <si>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</si>
  <si>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</si>
  <si>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</si>
  <si>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</si>
  <si>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</si>
  <si>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</si>
  <si>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</si>
  <si>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</si>
  <si>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</si>
  <si>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</si>
  <si>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</si>
  <si>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</si>
  <si>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</si>
  <si>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</si>
  <si>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</si>
  <si>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</si>
  <si>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</si>
  <si>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</si>
  <si>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</si>
  <si>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</si>
  <si>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</si>
  <si>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</si>
  <si>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</si>
  <si>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</si>
  <si>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</si>
  <si>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</si>
  <si>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</si>
  <si>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</si>
  <si>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</si>
  <si>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</si>
  <si>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</si>
  <si>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</si>
  <si>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</si>
  <si>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</si>
  <si>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</si>
  <si>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</si>
  <si>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</si>
  <si>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</si>
  <si>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</si>
  <si>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</si>
  <si>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</si>
  <si>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</si>
  <si>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</si>
  <si>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</si>
  <si>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</si>
  <si>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</si>
  <si>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</si>
  <si>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</si>
  <si>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</si>
  <si>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</si>
  <si>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</si>
  <si>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</si>
  <si>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</si>
  <si>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</si>
  <si>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</si>
  <si>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</si>
  <si>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</si>
  <si>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</si>
  <si>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</si>
  <si>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</si>
  <si>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</si>
  <si>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</si>
  <si>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</si>
  <si>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</si>
  <si>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</si>
  <si>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</si>
  <si>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</si>
  <si>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</si>
  <si>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</si>
  <si>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</si>
  <si>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</si>
  <si>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</si>
  <si>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</si>
  <si>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</si>
  <si>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</si>
  <si>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</si>
  <si>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</si>
  <si>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</si>
  <si>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</si>
  <si>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</si>
  <si>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</si>
  <si>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</si>
  <si>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</si>
  <si>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</si>
  <si>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</si>
  <si>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</si>
  <si>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</si>
  <si>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</si>
  <si>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</si>
  <si>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</si>
  <si>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</si>
  <si>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</si>
  <si>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</si>
  <si>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</si>
  <si>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</si>
  <si>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</si>
  <si>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</si>
  <si>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</si>
  <si>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</si>
  <si>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</si>
  <si>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</si>
  <si>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</si>
  <si>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</si>
  <si>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</si>
  <si>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</si>
  <si>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</si>
  <si>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</si>
  <si>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</si>
  <si>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</si>
  <si>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</si>
  <si>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</si>
  <si>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</si>
  <si>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</si>
  <si>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</si>
  <si>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</si>
  <si>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</si>
  <si>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</si>
  <si>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</si>
  <si>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</si>
  <si>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</si>
  <si>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</si>
  <si>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</si>
  <si>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</si>
  <si>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</si>
  <si>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</si>
  <si>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</si>
  <si>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</si>
  <si>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</si>
  <si>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</si>
  <si>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</si>
  <si>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</si>
  <si>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</si>
  <si>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</si>
  <si>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</si>
  <si>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</si>
  <si>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</si>
  <si>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</si>
  <si>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</si>
  <si>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</si>
  <si>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</si>
  <si>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</si>
  <si>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</si>
  <si>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</si>
  <si>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</si>
  <si>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</si>
  <si>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</si>
  <si>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</si>
  <si>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</si>
  <si>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</si>
  <si>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</si>
  <si>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</si>
  <si>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</si>
  <si>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</si>
  <si>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</si>
  <si>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</si>
  <si>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</si>
  <si>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</si>
  <si>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</si>
  <si>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</si>
  <si>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</si>
  <si>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</si>
  <si>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</si>
  <si>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</si>
  <si>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</si>
  <si>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</si>
  <si>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</si>
  <si>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</si>
  <si>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</si>
  <si>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</si>
  <si>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</si>
  <si>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</si>
  <si>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</si>
  <si>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</si>
  <si>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</si>
  <si>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</si>
  <si>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</si>
  <si>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</si>
  <si>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</si>
  <si>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</si>
  <si>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</si>
  <si>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</si>
  <si>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</si>
  <si>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</si>
  <si>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</si>
  <si>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</si>
  <si>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</si>
  <si>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</si>
  <si>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</si>
  <si>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</si>
  <si>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</si>
  <si>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</si>
  <si>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</si>
  <si>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</si>
  <si>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</si>
  <si>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</si>
  <si>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</si>
  <si>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</si>
  <si>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</si>
  <si>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</si>
  <si>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</si>
  <si>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</si>
  <si>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</si>
  <si>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</si>
  <si>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</si>
  <si>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</si>
  <si>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</si>
  <si>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</si>
  <si>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</si>
  <si>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</si>
  <si>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</si>
  <si>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</si>
  <si>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</si>
  <si>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</si>
  <si>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</si>
  <si>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</si>
  <si>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</si>
  <si>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</si>
  <si>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</si>
  <si>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</si>
  <si>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</si>
  <si>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</si>
  <si>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</si>
  <si>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</si>
  <si>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</si>
  <si>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</si>
  <si>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</si>
  <si>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</si>
  <si>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</si>
  <si>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</si>
  <si>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</si>
  <si>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</si>
  <si>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</si>
  <si>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</si>
  <si>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</si>
  <si>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</si>
  <si>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</si>
  <si>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</si>
  <si>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</si>
  <si>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</si>
  <si>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</si>
  <si>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</si>
  <si>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</si>
  <si>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</si>
  <si>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</si>
  <si>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</si>
  <si>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</si>
  <si>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</si>
  <si>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</si>
  <si>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</si>
  <si>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</si>
  <si>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</si>
  <si>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</si>
  <si>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</si>
  <si>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</si>
  <si>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</si>
  <si>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</si>
  <si>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</si>
  <si>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</si>
  <si>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</si>
  <si>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</si>
  <si>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</si>
  <si>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</si>
  <si>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</si>
  <si>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</si>
  <si>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</si>
  <si>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</si>
  <si>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</si>
  <si>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</si>
  <si>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</si>
  <si>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</si>
  <si>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</si>
  <si>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</si>
  <si>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</si>
  <si>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</si>
  <si>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</si>
  <si>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</si>
  <si>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</si>
  <si>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</si>
  <si>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</si>
  <si>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</si>
  <si>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</si>
  <si>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</si>
  <si>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</si>
  <si>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</si>
  <si>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</si>
  <si>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</si>
  <si>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</si>
  <si>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</si>
  <si>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</si>
  <si>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</si>
  <si>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</si>
  <si>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</si>
  <si>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</si>
  <si>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</si>
  <si>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</si>
  <si>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</si>
  <si>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</si>
  <si>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</si>
  <si>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</si>
  <si>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</si>
  <si>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</si>
  <si>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</si>
  <si>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</si>
  <si>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</si>
  <si>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</si>
  <si>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</si>
  <si>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</si>
  <si>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</si>
  <si>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</si>
  <si>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</si>
  <si>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</si>
  <si>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</si>
  <si>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</si>
  <si>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</si>
  <si>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</si>
  <si>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</si>
  <si>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</si>
  <si>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</si>
  <si>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</si>
  <si>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</si>
  <si>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</si>
  <si>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</si>
  <si>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</si>
  <si>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</si>
  <si>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</si>
  <si>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</si>
  <si>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</si>
  <si>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</si>
  <si>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</si>
  <si>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</si>
  <si>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</si>
  <si>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</si>
  <si>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</si>
  <si>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</si>
  <si>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</si>
  <si>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</si>
  <si>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</si>
  <si>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</si>
  <si>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</si>
  <si>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</si>
  <si>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</si>
  <si>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</si>
  <si>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</si>
  <si>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</si>
  <si>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</si>
  <si>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</si>
  <si>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</si>
  <si>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</si>
  <si>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</si>
  <si>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</si>
  <si>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</si>
  <si>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</si>
  <si>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</si>
  <si>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</si>
  <si>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</si>
  <si>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</si>
  <si>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</si>
  <si>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</si>
  <si>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</si>
  <si>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</si>
  <si>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</si>
  <si>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</si>
  <si>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</si>
  <si>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</si>
  <si>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</si>
  <si>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</si>
  <si>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</si>
  <si>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</si>
  <si>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</si>
  <si>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</si>
  <si>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</si>
  <si>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</si>
  <si>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</si>
  <si>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</si>
  <si>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</si>
  <si>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</si>
  <si>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</si>
  <si>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</si>
  <si>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</si>
  <si>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</si>
  <si>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</si>
  <si>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</si>
  <si>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</si>
  <si>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</si>
  <si>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</si>
  <si>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</si>
  <si>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</si>
  <si>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</si>
  <si>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</si>
  <si>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</si>
  <si>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</si>
  <si>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</si>
  <si>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</si>
  <si>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</si>
  <si>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</si>
  <si>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</si>
  <si>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</si>
  <si>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</si>
  <si>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</si>
  <si>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</si>
  <si>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</si>
  <si>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</si>
  <si>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</si>
  <si>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</si>
  <si>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</si>
  <si>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</si>
  <si>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</si>
  <si>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</si>
  <si>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</si>
  <si>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</si>
  <si>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</si>
  <si>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</si>
  <si>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</si>
  <si>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</si>
  <si>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</si>
  <si>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</si>
  <si>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</si>
  <si>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</si>
  <si>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</si>
  <si>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</si>
  <si>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</si>
  <si>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</si>
  <si>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</si>
  <si>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</si>
  <si>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</si>
  <si>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</si>
  <si>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</si>
  <si>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</si>
  <si>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</si>
  <si>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</si>
  <si>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</si>
  <si>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</si>
  <si>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</si>
  <si>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</si>
  <si>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</si>
  <si>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</si>
  <si>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</si>
  <si>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</si>
  <si>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</si>
  <si>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</si>
  <si>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</si>
  <si>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</si>
  <si>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</si>
  <si>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</si>
  <si>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</si>
  <si>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</si>
  <si>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</si>
  <si>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</si>
  <si>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</si>
  <si>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</si>
  <si>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</si>
  <si>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</si>
  <si>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</si>
  <si>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</si>
  <si>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</si>
  <si>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</si>
  <si>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</si>
  <si>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</si>
  <si>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</si>
  <si>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</si>
  <si>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</si>
  <si>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</si>
  <si>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</si>
  <si>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</si>
  <si>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</si>
  <si>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</si>
  <si>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</si>
  <si>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</si>
  <si>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</si>
  <si>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</si>
  <si>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</si>
  <si>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</si>
  <si>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</si>
  <si>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</si>
  <si>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</si>
  <si>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</si>
  <si>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</si>
  <si>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</si>
  <si>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</si>
  <si>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</si>
  <si>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</si>
  <si>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</si>
  <si>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</si>
  <si>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</si>
  <si>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</si>
  <si>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</si>
  <si>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</si>
  <si>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</si>
  <si>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</si>
  <si>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</si>
  <si>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</si>
  <si>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</si>
  <si>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</si>
  <si>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</si>
  <si>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</si>
  <si>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</si>
  <si>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</si>
  <si>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</si>
  <si>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</si>
  <si>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</si>
  <si>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</si>
  <si>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</si>
  <si>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</si>
  <si>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</si>
  <si>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</si>
  <si>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</si>
  <si>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</si>
  <si>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</si>
  <si>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</si>
  <si>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</si>
  <si>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</si>
  <si>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</si>
  <si>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</si>
  <si>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</si>
  <si>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</si>
  <si>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</si>
  <si>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</si>
  <si>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</si>
  <si>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</si>
  <si>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</si>
  <si>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</si>
  <si>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</si>
  <si>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</si>
  <si>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</si>
  <si>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</si>
  <si>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</si>
  <si>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</si>
  <si>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</si>
  <si>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</si>
  <si>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</si>
  <si>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</si>
  <si>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</si>
  <si>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</si>
  <si>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</si>
  <si>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</si>
  <si>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</si>
  <si>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</si>
  <si>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</si>
  <si>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</si>
  <si>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</si>
  <si>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</si>
  <si>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</si>
  <si>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</si>
  <si>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</si>
  <si>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</si>
  <si>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</si>
  <si>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</si>
  <si>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</si>
  <si>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</si>
  <si>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</si>
  <si>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</si>
  <si>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</si>
  <si>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</si>
  <si>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</si>
  <si>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</si>
  <si>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</si>
  <si>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</si>
  <si>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</si>
  <si>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</si>
  <si>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</si>
  <si>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</si>
  <si>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</si>
  <si>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</si>
  <si>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</si>
  <si>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</si>
  <si>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</si>
  <si>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</si>
  <si>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</si>
  <si>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</si>
  <si>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</si>
  <si>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</si>
  <si>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</si>
  <si>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</si>
  <si>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</si>
  <si>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</si>
  <si>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</si>
  <si>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</si>
  <si>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</si>
  <si>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</si>
  <si>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</si>
  <si>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</si>
  <si>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</si>
  <si>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</si>
  <si>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</si>
  <si>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</si>
  <si>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</si>
  <si>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</si>
  <si>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</si>
  <si>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</si>
  <si>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</si>
  <si>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</si>
  <si>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</si>
  <si>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</si>
  <si>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</si>
  <si>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</si>
  <si>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</si>
  <si>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</si>
  <si>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</si>
  <si>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</si>
  <si>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</si>
  <si>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</si>
  <si>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</si>
  <si>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</si>
  <si>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</si>
  <si>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</si>
  <si>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</si>
  <si>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</si>
  <si>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</si>
  <si>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</si>
  <si>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</si>
  <si>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</si>
  <si>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</si>
  <si>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</si>
  <si>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</si>
  <si>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</si>
  <si>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</si>
  <si>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</si>
  <si>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</si>
  <si>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</si>
  <si>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</si>
  <si>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</si>
  <si>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</si>
  <si>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</si>
  <si>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</si>
  <si>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</si>
  <si>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</si>
  <si>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</si>
  <si>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</si>
  <si>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</si>
  <si>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</si>
  <si>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</si>
  <si>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</si>
  <si>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</si>
  <si>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</si>
  <si>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</si>
  <si>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</si>
  <si>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</si>
  <si>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</si>
  <si>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</si>
  <si>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</si>
  <si>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</si>
  <si>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</si>
  <si>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</si>
  <si>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</si>
  <si>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</si>
  <si>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</si>
  <si>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</si>
  <si>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</si>
  <si>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</si>
  <si>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</si>
  <si>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</si>
  <si>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</si>
  <si>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</si>
  <si>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</si>
  <si>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</si>
  <si>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</si>
  <si>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</si>
  <si>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</si>
  <si>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</si>
  <si>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</si>
  <si>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</si>
  <si>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</si>
  <si>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</si>
  <si>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</si>
  <si>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</si>
  <si>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</si>
  <si>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</si>
  <si>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</si>
  <si>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</si>
  <si>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</si>
  <si>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</si>
  <si>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</si>
  <si>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</si>
  <si>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</si>
  <si>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</si>
  <si>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</si>
  <si>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</si>
  <si>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</si>
  <si>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</si>
  <si>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</si>
  <si>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</si>
  <si>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</si>
  <si>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</si>
  <si>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</si>
  <si>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</si>
  <si>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</si>
  <si>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</si>
  <si>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</si>
  <si>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</si>
  <si>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</si>
  <si>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</si>
  <si>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</si>
  <si>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</si>
  <si>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</si>
  <si>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</si>
  <si>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</si>
  <si>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</si>
  <si>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</si>
  <si>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</si>
  <si>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</si>
  <si>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</si>
  <si>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</si>
  <si>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</si>
  <si>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</si>
  <si>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</si>
  <si>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</si>
  <si>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</si>
  <si>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</si>
  <si>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</si>
  <si>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</si>
  <si>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</si>
  <si>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</si>
  <si>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</si>
  <si>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</si>
  <si>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</si>
  <si>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</si>
  <si>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</si>
  <si>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</si>
  <si>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</si>
  <si>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</si>
  <si>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</si>
  <si>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</si>
  <si>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</si>
  <si>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</si>
  <si>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</si>
  <si>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</si>
  <si>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</si>
  <si>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</si>
  <si>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</si>
  <si>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</si>
  <si>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</si>
  <si>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</si>
  <si>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</si>
  <si>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</si>
  <si>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</si>
  <si>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</si>
  <si>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</si>
  <si>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</si>
  <si>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</si>
  <si>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</si>
  <si>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</si>
  <si>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</si>
  <si>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</si>
  <si>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</si>
  <si>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</si>
  <si>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</si>
  <si>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</si>
  <si>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</si>
  <si>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</si>
  <si>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</si>
  <si>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</si>
  <si>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</si>
  <si>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</si>
  <si>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</si>
  <si>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</si>
  <si>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</si>
  <si>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</si>
  <si>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</si>
  <si>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</si>
  <si>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</si>
  <si>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</si>
  <si>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</si>
  <si>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</si>
  <si>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</si>
  <si>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</si>
  <si>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</si>
  <si>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</si>
  <si>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</si>
  <si>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</si>
  <si>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</si>
  <si>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</si>
  <si>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</si>
  <si>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</si>
  <si>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</si>
  <si>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</si>
  <si>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</si>
  <si>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</si>
  <si>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</si>
  <si>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</si>
  <si>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</si>
  <si>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</si>
  <si>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</si>
  <si>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</si>
  <si>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</si>
  <si>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</si>
  <si>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</si>
  <si>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</si>
  <si>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</si>
  <si>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</si>
  <si>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</si>
  <si>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</si>
  <si>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</si>
  <si>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</si>
  <si>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</si>
  <si>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</si>
  <si>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</si>
  <si>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</si>
  <si>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</si>
  <si>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</si>
  <si>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</si>
  <si>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</si>
  <si>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</si>
  <si>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</si>
  <si>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</si>
  <si>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</si>
  <si>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</si>
  <si>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</si>
  <si>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</si>
  <si>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</si>
  <si>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</si>
  <si>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</si>
  <si>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</si>
  <si>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</si>
  <si>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</si>
  <si>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</si>
  <si>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</si>
  <si>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</si>
  <si>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</si>
  <si>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</si>
  <si>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</si>
  <si>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</si>
  <si>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</si>
  <si>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</si>
  <si>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</si>
  <si>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</si>
  <si>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</si>
  <si>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</si>
  <si>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</si>
  <si>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</si>
  <si>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</si>
  <si>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</si>
  <si>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</si>
  <si>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</si>
  <si>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</si>
  <si>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</si>
  <si>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</si>
  <si>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</si>
  <si>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</si>
  <si>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</si>
  <si>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</si>
  <si>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</si>
  <si>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</si>
  <si>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</si>
  <si>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</si>
  <si>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</si>
  <si>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</si>
  <si>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</si>
  <si>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</si>
  <si>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</si>
  <si>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</si>
  <si>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</si>
  <si>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</si>
  <si>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</si>
  <si>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</si>
  <si>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</si>
  <si>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</si>
  <si>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</si>
  <si>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</si>
  <si>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</si>
  <si>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</si>
  <si>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</si>
  <si>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</si>
  <si>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</si>
  <si>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</si>
  <si>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</si>
  <si>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</si>
  <si>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</si>
  <si>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</si>
  <si>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</si>
  <si>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</si>
  <si>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</si>
  <si>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</si>
  <si>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</si>
  <si>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</si>
  <si>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</si>
  <si>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</si>
  <si>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</si>
  <si>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</si>
  <si>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</si>
  <si>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</si>
  <si>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</si>
  <si>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</si>
  <si>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</si>
  <si>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</si>
  <si>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</si>
  <si>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</si>
  <si>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</si>
  <si>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</si>
  <si>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</si>
  <si>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</si>
  <si>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</si>
  <si>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</si>
  <si>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</si>
  <si>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</si>
  <si>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</si>
  <si>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</si>
  <si>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</si>
  <si>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</si>
  <si>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</si>
  <si>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</si>
  <si>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</si>
  <si>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</si>
  <si>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</si>
  <si>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</si>
  <si>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</si>
  <si>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</si>
  <si>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</si>
  <si>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</si>
  <si>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</si>
  <si>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</si>
  <si>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</si>
  <si>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</si>
  <si>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</si>
  <si>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</si>
  <si>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</si>
  <si>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</si>
  <si>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</si>
  <si>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</si>
  <si>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</si>
  <si>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</si>
  <si>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</si>
  <si>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</si>
  <si>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</si>
  <si>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</si>
  <si>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</si>
  <si>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</si>
  <si>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</si>
  <si>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</si>
  <si>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</si>
  <si>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</si>
  <si>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</si>
  <si>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</si>
  <si>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</si>
  <si>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</si>
  <si>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</si>
  <si>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</si>
  <si>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</si>
  <si>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</si>
  <si>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</si>
  <si>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</si>
  <si>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</si>
  <si>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</si>
  <si>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</si>
  <si>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</si>
  <si>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</si>
  <si>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</si>
  <si>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</si>
  <si>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</si>
  <si>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</si>
  <si>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</si>
  <si>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</si>
  <si>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</si>
  <si>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</si>
  <si>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</si>
  <si>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</si>
  <si>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</si>
  <si>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</si>
  <si>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</si>
  <si>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</si>
  <si>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</si>
  <si>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</si>
  <si>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</si>
  <si>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</si>
  <si>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</si>
  <si>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</si>
  <si>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</si>
  <si>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</si>
  <si>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</si>
  <si>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</si>
  <si>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</si>
  <si>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</si>
  <si>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</si>
  <si>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</si>
  <si>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</si>
  <si>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</si>
  <si>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</si>
  <si>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</si>
  <si>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</si>
  <si>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</si>
  <si>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</si>
  <si>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</si>
  <si>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</si>
  <si>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</si>
  <si>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</si>
  <si>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</si>
  <si>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</si>
  <si>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</si>
  <si>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</si>
  <si>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</si>
  <si>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</si>
  <si>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</si>
  <si>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</si>
  <si>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</si>
  <si>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</si>
  <si>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</si>
  <si>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</si>
  <si>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</si>
  <si>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</si>
  <si>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</si>
  <si>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</si>
  <si>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</si>
  <si>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</si>
  <si>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</si>
  <si>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</si>
  <si>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</si>
  <si>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</si>
  <si>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</si>
  <si>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</si>
  <si>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</si>
  <si>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</si>
  <si>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</si>
  <si>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</si>
  <si>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</si>
  <si>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</si>
  <si>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</si>
  <si>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</si>
  <si>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</si>
  <si>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</si>
  <si>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</si>
  <si>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</si>
  <si>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</si>
  <si>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</si>
  <si>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</si>
  <si>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</si>
  <si>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</si>
  <si>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</si>
  <si>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</si>
  <si>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</si>
  <si>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</si>
  <si>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</si>
  <si>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</si>
  <si>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</si>
  <si>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</si>
  <si>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</si>
  <si>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</si>
  <si>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</si>
  <si>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</si>
  <si>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</si>
  <si>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</si>
  <si>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</si>
  <si>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</si>
  <si>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</si>
  <si>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</si>
  <si>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</si>
  <si>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</si>
  <si>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</si>
  <si>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</si>
  <si>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</si>
  <si>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</si>
  <si>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</si>
  <si>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</si>
  <si>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</si>
  <si>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</si>
  <si>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</si>
  <si>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</si>
  <si>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</si>
  <si>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</si>
  <si>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</si>
  <si>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</si>
  <si>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</si>
  <si>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</si>
  <si>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</si>
  <si>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</si>
  <si>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</si>
  <si>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</si>
  <si>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</si>
  <si>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</si>
  <si>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</si>
  <si>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</si>
  <si>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</si>
  <si>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</si>
  <si>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</si>
  <si>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</si>
  <si>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</si>
  <si>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</si>
  <si>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</si>
  <si>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</si>
  <si>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</si>
  <si>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</si>
  <si>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</si>
  <si>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</si>
  <si>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</si>
  <si>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</si>
  <si>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</si>
  <si>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</si>
  <si>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</si>
  <si>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</si>
  <si>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</si>
  <si>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</si>
  <si>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</si>
  <si>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</si>
  <si>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</si>
  <si>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</si>
  <si>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</si>
  <si>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</si>
  <si>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</si>
  <si>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</si>
  <si>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</si>
  <si>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</si>
  <si>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</si>
  <si>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</si>
  <si>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</si>
  <si>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</si>
  <si>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</si>
  <si>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</si>
  <si>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</si>
  <si>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</si>
  <si>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</si>
  <si>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</si>
  <si>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</si>
  <si>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</si>
  <si>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</si>
  <si>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</si>
  <si>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</si>
  <si>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</si>
  <si>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</si>
  <si>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</si>
  <si>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</si>
  <si>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</si>
  <si>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</si>
  <si>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</si>
  <si>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</si>
  <si>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</si>
  <si>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</si>
  <si>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</si>
  <si>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</si>
  <si>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</si>
  <si>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</si>
  <si>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</si>
  <si>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</si>
  <si>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</si>
  <si>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</si>
  <si>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</si>
  <si>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</si>
  <si>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</si>
  <si>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</si>
  <si>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</si>
  <si>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</si>
  <si>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</si>
  <si>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</si>
  <si>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</si>
  <si>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</si>
  <si>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</si>
  <si>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</si>
  <si>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</si>
  <si>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</si>
  <si>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</si>
  <si>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</si>
  <si>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</si>
  <si>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</si>
  <si>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</si>
  <si>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</si>
  <si>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</si>
  <si>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</si>
  <si>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</si>
  <si>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</si>
  <si>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</si>
  <si>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</si>
  <si>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</si>
  <si>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</si>
  <si>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</si>
  <si>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</si>
  <si>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</si>
  <si>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</si>
  <si>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</si>
  <si>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</si>
  <si>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</si>
  <si>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</si>
  <si>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</si>
  <si>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</si>
  <si>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</si>
  <si>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</si>
  <si>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</si>
  <si>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</si>
  <si>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</si>
  <si>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</si>
  <si>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</si>
  <si>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</si>
  <si>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</si>
  <si>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</si>
  <si>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</si>
  <si>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</si>
  <si>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</si>
  <si>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</si>
  <si>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</si>
  <si>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</si>
  <si>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</si>
  <si>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</si>
  <si>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</si>
  <si>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</si>
  <si>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</si>
  <si>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</si>
  <si>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</si>
  <si>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</si>
  <si>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</si>
  <si>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</si>
  <si>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</si>
  <si>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</si>
  <si>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</si>
  <si>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</si>
  <si>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</si>
  <si>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</si>
  <si>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</si>
  <si>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</si>
  <si>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</si>
  <si>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</si>
  <si>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</si>
  <si>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</si>
  <si>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</si>
  <si>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</si>
  <si>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</si>
  <si>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</si>
  <si>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</si>
  <si>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</si>
  <si>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</si>
  <si>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</si>
  <si>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</si>
  <si>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</si>
  <si>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</si>
  <si>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</si>
  <si>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</si>
  <si>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</si>
  <si>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</si>
  <si>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</si>
  <si>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</si>
  <si>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</si>
  <si>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</si>
  <si>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</si>
  <si>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</si>
  <si>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</si>
  <si>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</si>
  <si>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</si>
  <si>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</si>
  <si>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</si>
  <si>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</si>
  <si>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</si>
  <si>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</si>
  <si>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</si>
  <si>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</si>
  <si>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</si>
  <si>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</si>
  <si>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</si>
  <si>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</si>
  <si>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</si>
  <si>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</si>
  <si>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</si>
  <si>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</si>
  <si>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</si>
  <si>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</si>
  <si>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</si>
  <si>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</si>
  <si>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</si>
  <si>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</si>
  <si>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</si>
  <si>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</si>
  <si>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</si>
  <si>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</si>
  <si>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</si>
  <si>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</si>
  <si>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</si>
  <si>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</si>
  <si>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</si>
  <si>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</si>
  <si>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</si>
  <si>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</si>
  <si>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</si>
  <si>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</si>
  <si>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</si>
  <si>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</si>
  <si>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</si>
  <si>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</si>
  <si>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</si>
  <si>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</si>
  <si>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</si>
  <si>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</si>
  <si>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</si>
  <si>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</si>
  <si>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</si>
  <si>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</si>
  <si>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</si>
  <si>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</si>
  <si>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</si>
  <si>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</si>
  <si>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</si>
  <si>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</si>
  <si>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</si>
  <si>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</si>
  <si>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</si>
  <si>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</si>
  <si>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</si>
  <si>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</si>
  <si>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</si>
  <si>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</si>
  <si>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</si>
  <si>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</si>
  <si>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</si>
  <si>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</si>
  <si>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</si>
  <si>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</si>
  <si>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</si>
  <si>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</si>
  <si>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</si>
  <si>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</si>
  <si>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</si>
  <si>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</si>
  <si>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</si>
  <si>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</si>
  <si>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</si>
  <si>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</si>
  <si>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</si>
  <si>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</si>
  <si>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</si>
  <si>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</si>
  <si>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</si>
  <si>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</si>
  <si>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</si>
  <si>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</si>
  <si>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</si>
  <si>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</si>
  <si>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</si>
  <si>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</si>
  <si>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</si>
  <si>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</si>
  <si>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</si>
  <si>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</si>
  <si>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</si>
  <si>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</si>
  <si>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</si>
  <si>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</si>
  <si>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</si>
  <si>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</si>
  <si>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</si>
  <si>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</si>
  <si>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</si>
  <si>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</si>
  <si>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</si>
  <si>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</si>
  <si>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</si>
  <si>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</si>
  <si>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</si>
  <si>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</si>
  <si>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</si>
  <si>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</si>
  <si>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</si>
  <si>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</si>
  <si>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</si>
  <si>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</si>
  <si>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</si>
  <si>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</si>
  <si>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</si>
  <si>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</si>
  <si>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</si>
  <si>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</si>
  <si>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</si>
  <si>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</si>
  <si>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</si>
  <si>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</si>
  <si>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</si>
  <si>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</si>
  <si>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</si>
  <si>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</si>
  <si>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</si>
  <si>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</si>
  <si>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</si>
  <si>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</si>
  <si>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</si>
  <si>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</si>
  <si>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</si>
  <si>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</si>
  <si>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</si>
  <si>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</si>
  <si>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</si>
  <si>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</si>
  <si>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</si>
  <si>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</si>
  <si>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</si>
  <si>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</si>
  <si>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</si>
  <si>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</si>
  <si>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</si>
  <si>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</si>
  <si>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</si>
  <si>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</si>
  <si>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</si>
  <si>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</si>
  <si>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</si>
  <si>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</si>
  <si>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</si>
  <si>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</si>
  <si>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</si>
  <si>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</si>
  <si>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</si>
  <si>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</si>
  <si>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</si>
  <si>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</si>
  <si>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</si>
  <si>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</si>
  <si>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</si>
  <si>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</si>
  <si>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</si>
  <si>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</si>
  <si>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</si>
  <si>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</si>
  <si>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</si>
  <si>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</si>
  <si>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</si>
  <si>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</si>
  <si>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</si>
  <si>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</si>
  <si>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</si>
  <si>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</si>
  <si>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</si>
  <si>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</si>
  <si>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</si>
  <si>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</si>
  <si>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</si>
  <si>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</si>
  <si>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</si>
  <si>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</si>
  <si>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</si>
  <si>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</si>
  <si>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</si>
  <si>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</si>
  <si>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</si>
  <si>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</si>
  <si>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</si>
  <si>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</si>
  <si>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</si>
  <si>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</si>
  <si>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</si>
  <si>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</si>
  <si>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</si>
  <si>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</si>
  <si>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</si>
  <si>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</si>
  <si>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</si>
  <si>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</si>
  <si>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</si>
  <si>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</si>
  <si>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</si>
  <si>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</si>
  <si>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</si>
  <si>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</si>
  <si>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</si>
  <si>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</si>
  <si>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</si>
  <si>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</si>
  <si>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</si>
  <si>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</si>
  <si>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</si>
  <si>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</si>
  <si>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</si>
  <si>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</si>
  <si>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</si>
  <si>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</si>
  <si>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</si>
  <si>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</si>
  <si>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</si>
  <si>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</si>
  <si>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</si>
  <si>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</si>
  <si>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</si>
  <si>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</si>
  <si>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</si>
  <si>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</si>
  <si>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</si>
  <si>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</si>
  <si>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</si>
  <si>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</si>
  <si>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</si>
  <si>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</si>
  <si>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</si>
  <si>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</si>
  <si>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</si>
  <si>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</si>
  <si>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</si>
  <si>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</si>
  <si>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</si>
  <si>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</si>
  <si>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</si>
  <si>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</si>
  <si>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</si>
  <si>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</si>
  <si>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</si>
  <si>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</si>
  <si>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</si>
  <si>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</si>
  <si>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</si>
  <si>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</si>
  <si>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</si>
  <si>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</si>
  <si>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</si>
  <si>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</si>
  <si>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</si>
  <si>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</si>
  <si>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</si>
  <si>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</si>
  <si>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</si>
  <si>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</si>
  <si>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</si>
  <si>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</si>
  <si>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</si>
  <si>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</si>
  <si>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</si>
  <si>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</si>
  <si>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</si>
  <si>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</si>
  <si>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</si>
  <si>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</si>
  <si>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</si>
  <si>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</si>
  <si>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</si>
  <si>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</si>
  <si>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</si>
  <si>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</si>
  <si>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</si>
  <si>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</si>
  <si>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</si>
  <si>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</si>
  <si>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</si>
  <si>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</si>
  <si>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</si>
  <si>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</si>
  <si>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</si>
  <si>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</si>
  <si>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</si>
  <si>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</si>
  <si>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</si>
  <si>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</si>
  <si>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</si>
  <si>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</si>
  <si>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</si>
  <si>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</si>
  <si>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</si>
  <si>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</si>
  <si>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</si>
  <si>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</si>
  <si>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</si>
  <si>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</si>
  <si>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</si>
  <si>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</si>
  <si>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</si>
  <si>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</si>
  <si>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</si>
  <si>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</si>
  <si>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</si>
  <si>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</si>
  <si>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</si>
  <si>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</si>
  <si>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</si>
  <si>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</si>
  <si>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</si>
  <si>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</si>
  <si>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</si>
  <si>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</si>
  <si>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</si>
  <si>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</si>
  <si>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</si>
  <si>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</si>
  <si>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</si>
  <si>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</si>
  <si>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</si>
  <si>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</si>
  <si>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</si>
  <si>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</si>
  <si>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</si>
  <si>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</si>
  <si>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</si>
  <si>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</si>
  <si>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</si>
  <si>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</si>
  <si>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</si>
  <si>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</si>
  <si>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</si>
  <si>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</si>
  <si>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</si>
  <si>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</si>
  <si>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</si>
  <si>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</si>
  <si>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</si>
  <si>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</si>
  <si>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</si>
  <si>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</si>
  <si>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</si>
  <si>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</si>
  <si>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</si>
  <si>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</si>
  <si>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</si>
  <si>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</si>
  <si>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</si>
  <si>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</si>
  <si>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</si>
  <si>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</si>
  <si>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</si>
  <si>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</si>
  <si>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</si>
  <si>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</si>
  <si>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</si>
  <si>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</si>
  <si>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</si>
  <si>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</si>
  <si>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</si>
  <si>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</si>
  <si>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</si>
  <si>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</si>
  <si>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</si>
  <si>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</si>
  <si>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</si>
  <si>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</si>
  <si>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</si>
  <si>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</si>
  <si>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</si>
  <si>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</si>
  <si>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</si>
  <si>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</si>
  <si>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</si>
  <si>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</si>
  <si>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</si>
  <si>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</si>
  <si>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</si>
  <si>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</si>
  <si>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</si>
  <si>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</si>
  <si>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</si>
  <si>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</si>
  <si>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</si>
  <si>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</si>
  <si>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</si>
  <si>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</si>
  <si>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</si>
  <si>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</si>
  <si>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</si>
  <si>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</si>
  <si>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</si>
  <si>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</si>
  <si>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</si>
  <si>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</si>
  <si>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</si>
  <si>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</si>
  <si>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</si>
  <si>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</si>
  <si>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</si>
  <si>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</si>
  <si>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</si>
  <si>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</si>
  <si>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</si>
  <si>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</si>
  <si>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</si>
  <si>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</si>
  <si>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</si>
  <si>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</si>
  <si>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</si>
  <si>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</si>
  <si>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</si>
  <si>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</si>
  <si>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</si>
  <si>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</si>
  <si>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</si>
  <si>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</si>
  <si>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</si>
  <si>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</si>
  <si>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</si>
  <si>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</si>
  <si>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</si>
  <si>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</si>
  <si>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</si>
  <si>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</si>
  <si>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</si>
  <si>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</si>
  <si>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</si>
  <si>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</si>
  <si>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</si>
  <si>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</si>
  <si>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</si>
  <si>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</si>
  <si>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</si>
  <si>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</si>
  <si>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</si>
  <si>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</si>
  <si>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</si>
  <si>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</si>
  <si>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</si>
  <si>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</si>
  <si>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</si>
  <si>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</si>
  <si>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</si>
  <si>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</si>
  <si>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</si>
  <si>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</si>
  <si>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</si>
  <si>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</si>
  <si>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</si>
  <si>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</si>
  <si>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</si>
  <si>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</si>
  <si>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</si>
  <si>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</si>
  <si>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</si>
  <si>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</si>
  <si>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</si>
  <si>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</si>
  <si>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</si>
  <si>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</si>
  <si>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</si>
  <si>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</si>
  <si>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</si>
  <si>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</si>
  <si>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</si>
  <si>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</si>
  <si>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</si>
  <si>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</si>
  <si>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</si>
  <si>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</si>
  <si>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</si>
  <si>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</si>
  <si>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</si>
  <si>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</si>
  <si>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</si>
  <si>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</si>
  <si>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</si>
  <si>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</si>
  <si>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</si>
  <si>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</si>
  <si>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</si>
  <si>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</si>
  <si>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</si>
  <si>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</si>
  <si>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</si>
  <si>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</si>
  <si>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</si>
  <si>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</si>
  <si>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</si>
  <si>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</si>
  <si>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</si>
  <si>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</si>
  <si>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</si>
  <si>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</si>
  <si>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</si>
  <si>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</si>
  <si>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</si>
  <si>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</si>
  <si>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</si>
  <si>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</si>
  <si>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</si>
  <si>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</si>
  <si>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</si>
  <si>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</si>
  <si>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</si>
  <si>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</si>
  <si>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</si>
  <si>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</si>
  <si>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</si>
  <si>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</si>
  <si>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</si>
  <si>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</si>
  <si>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</si>
  <si>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</si>
  <si>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</si>
  <si>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</si>
  <si>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</si>
  <si>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</si>
  <si>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</si>
  <si>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</si>
  <si>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</si>
  <si>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</si>
  <si>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</si>
  <si>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</si>
  <si>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</si>
  <si>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</si>
  <si>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</si>
  <si>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</si>
  <si>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</si>
  <si>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</si>
  <si>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</si>
  <si>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</si>
  <si>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</si>
  <si>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</si>
  <si>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</si>
  <si>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</si>
  <si>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</si>
  <si>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</si>
  <si>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</si>
  <si>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</si>
  <si>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</si>
  <si>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</si>
  <si>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</si>
  <si>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</si>
  <si>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</si>
  <si>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</si>
  <si>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</si>
  <si>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</si>
  <si>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</si>
  <si>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</si>
  <si>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</si>
  <si>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</si>
  <si>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</si>
  <si>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</si>
  <si>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</si>
  <si>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</si>
  <si>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</si>
  <si>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</si>
  <si>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</si>
  <si>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</si>
  <si>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</si>
  <si>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</si>
  <si>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</si>
  <si>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</si>
  <si>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</si>
  <si>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</si>
  <si>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</si>
  <si>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</si>
  <si>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</si>
  <si>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</si>
  <si>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</si>
  <si>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</si>
  <si>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</si>
  <si>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</si>
  <si>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</si>
  <si>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</si>
  <si>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</si>
  <si>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</si>
  <si>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</si>
  <si>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</si>
  <si>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</si>
  <si>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</si>
  <si>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</si>
  <si>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</si>
  <si>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</si>
  <si>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</si>
  <si>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</si>
  <si>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</si>
  <si>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</si>
  <si>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</si>
  <si>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</si>
  <si>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</si>
  <si>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</si>
  <si>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</si>
  <si>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</si>
  <si>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</si>
  <si>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</si>
  <si>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</si>
  <si>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</si>
  <si>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</si>
  <si>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</si>
  <si>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</si>
  <si>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</si>
  <si>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</si>
  <si>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</si>
  <si>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</si>
  <si>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</si>
  <si>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</si>
  <si>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</si>
  <si>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</si>
  <si>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</si>
  <si>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</si>
  <si>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</si>
  <si>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</si>
  <si>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</si>
  <si>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</si>
  <si>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</si>
  <si>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</si>
  <si>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</si>
  <si>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</si>
  <si>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</si>
  <si>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</si>
  <si>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</si>
  <si>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</si>
  <si>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</si>
  <si>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</si>
  <si>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</si>
  <si>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</si>
  <si>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</si>
  <si>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</si>
  <si>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</si>
  <si>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</si>
  <si>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</si>
  <si>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</si>
  <si>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</si>
  <si>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</si>
  <si>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</si>
  <si>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</si>
  <si>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</si>
  <si>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</si>
  <si>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</si>
  <si>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</si>
  <si>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</si>
  <si>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</si>
  <si>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</si>
  <si>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</si>
  <si>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</si>
  <si>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</si>
  <si>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</si>
  <si>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</si>
  <si>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</si>
  <si>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</si>
  <si>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</si>
  <si>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</si>
  <si>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</si>
  <si>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</si>
  <si>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</si>
  <si>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</si>
  <si>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</si>
  <si>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</si>
  <si>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</si>
  <si>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</si>
  <si>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</si>
  <si>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</si>
  <si>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</si>
  <si>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</si>
  <si>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</si>
  <si>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</si>
  <si>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</si>
  <si>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</si>
  <si>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</si>
  <si>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</si>
  <si>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</si>
  <si>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</si>
  <si>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</si>
  <si>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</si>
  <si>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</si>
  <si>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</si>
  <si>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</si>
  <si>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</si>
  <si>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</si>
  <si>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</si>
  <si>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</si>
  <si>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</si>
  <si>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</si>
  <si>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</si>
  <si>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</si>
  <si>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</si>
  <si>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</si>
  <si>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</si>
  <si>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</si>
  <si>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</si>
  <si>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</si>
  <si>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</si>
  <si>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</si>
  <si>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</si>
  <si>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</si>
  <si>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</si>
  <si>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</si>
  <si>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</si>
  <si>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</si>
  <si>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</si>
  <si>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</si>
  <si>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</si>
  <si>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</si>
  <si>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</si>
  <si>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</si>
  <si>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</si>
  <si>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</si>
  <si>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</si>
  <si>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</si>
  <si>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</si>
  <si>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</si>
  <si>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</si>
  <si>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</si>
  <si>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</si>
  <si>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</si>
  <si>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</si>
  <si>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</si>
  <si>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</si>
  <si>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</si>
  <si>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</si>
  <si>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</si>
  <si>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</si>
  <si>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</si>
  <si>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</si>
  <si>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</si>
  <si>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</si>
  <si>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</si>
  <si>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</si>
  <si>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</si>
  <si>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</si>
  <si>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</si>
  <si>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</si>
  <si>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</si>
  <si>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</si>
  <si>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</si>
  <si>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</si>
  <si>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</si>
  <si>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</si>
  <si>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</si>
  <si>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</si>
  <si>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</si>
  <si>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</si>
  <si>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</si>
  <si>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</si>
  <si>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</si>
  <si>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</si>
  <si>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</si>
  <si>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</si>
  <si>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</si>
  <si>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</si>
  <si>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</si>
  <si>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</si>
  <si>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</si>
  <si>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</si>
  <si>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</si>
  <si>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</si>
  <si>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</si>
  <si>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</si>
  <si>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</si>
  <si>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</si>
  <si>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</si>
  <si>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</si>
  <si>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</si>
  <si>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</si>
  <si>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</si>
  <si>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</si>
  <si>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</si>
  <si>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</si>
  <si>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</si>
  <si>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</si>
  <si>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</si>
  <si>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</si>
  <si>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</si>
  <si>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</si>
  <si>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</si>
  <si>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</si>
  <si>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</si>
  <si>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</si>
  <si>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</si>
  <si>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</si>
  <si>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</si>
  <si>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</si>
  <si>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</si>
  <si>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</si>
  <si>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</si>
  <si>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</si>
  <si>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</si>
  <si>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</si>
  <si>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</si>
  <si>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</si>
  <si>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</si>
  <si>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</si>
  <si>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</si>
  <si>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</si>
  <si>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</si>
  <si>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</si>
  <si>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</si>
  <si>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</si>
  <si>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</si>
  <si>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</si>
  <si>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</si>
  <si>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</si>
  <si>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</si>
  <si>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</si>
  <si>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</si>
  <si>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</si>
  <si>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</si>
  <si>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</si>
  <si>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</si>
  <si>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</si>
  <si>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</si>
  <si>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</si>
  <si>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</si>
  <si>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</si>
  <si>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</si>
  <si>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</si>
  <si>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</si>
  <si>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</si>
  <si>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</si>
  <si>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</si>
  <si>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</si>
  <si>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</si>
  <si>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</si>
  <si>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</si>
  <si>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</si>
  <si>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</si>
  <si>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</si>
  <si>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</si>
  <si>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</si>
  <si>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</si>
  <si>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</si>
  <si>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</si>
  <si>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</si>
  <si>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</si>
  <si>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</si>
  <si>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</si>
  <si>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</si>
  <si>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</si>
  <si>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</si>
  <si>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</si>
  <si>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</si>
  <si>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</si>
  <si>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</si>
  <si>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</si>
  <si>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</si>
  <si>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</si>
  <si>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</si>
  <si>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</si>
  <si>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</si>
  <si>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</si>
  <si>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</si>
  <si>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</si>
  <si>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</si>
  <si>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</si>
  <si>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</si>
  <si>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</si>
  <si>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</si>
  <si>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</si>
  <si>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</si>
  <si>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</si>
  <si>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</si>
  <si>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</si>
  <si>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</si>
  <si>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</si>
  <si>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</si>
  <si>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</si>
  <si>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</si>
  <si>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</si>
  <si>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</si>
  <si>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</si>
  <si>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</si>
  <si>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</si>
  <si>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</si>
  <si>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</si>
  <si>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</si>
  <si>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</si>
  <si>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</si>
  <si>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</si>
  <si>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</si>
  <si>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</si>
  <si>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</si>
  <si>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</si>
  <si>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</si>
  <si>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</si>
  <si>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</si>
  <si>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</si>
  <si>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</si>
  <si>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</si>
  <si>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</si>
  <si>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</si>
  <si>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</si>
  <si>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</si>
  <si>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</si>
  <si>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</si>
  <si>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</si>
  <si>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</si>
  <si>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</si>
  <si>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</si>
  <si>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</si>
  <si>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</si>
  <si>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</si>
  <si>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</si>
  <si>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</si>
  <si>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</si>
  <si>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</si>
  <si>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</si>
  <si>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</si>
  <si>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</si>
  <si>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</si>
  <si>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</si>
  <si>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</si>
  <si>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</si>
  <si>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</si>
  <si>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</si>
  <si>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</si>
  <si>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</si>
  <si>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</si>
  <si>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</si>
  <si>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</si>
  <si>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</si>
  <si>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</si>
  <si>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</si>
  <si>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</si>
  <si>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</si>
  <si>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</si>
  <si>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</si>
  <si>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</si>
  <si>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</si>
  <si>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</si>
  <si>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</si>
  <si>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</si>
  <si>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</si>
  <si>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</si>
  <si>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</si>
  <si>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</si>
  <si>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</si>
  <si>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</si>
  <si>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</si>
  <si>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</si>
  <si>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</si>
  <si>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</si>
  <si>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</si>
  <si>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</si>
  <si>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</si>
  <si>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</si>
  <si>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</si>
  <si>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</si>
  <si>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</si>
  <si>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</si>
  <si>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</si>
  <si>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</si>
  <si>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</si>
  <si>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</si>
  <si>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</si>
  <si>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</si>
  <si>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</si>
  <si>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</si>
  <si>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</si>
  <si>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</si>
  <si>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</si>
  <si>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</si>
  <si>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</si>
  <si>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</si>
  <si>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</si>
  <si>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</si>
  <si>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</si>
  <si>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</si>
  <si>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</si>
  <si>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</si>
  <si>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</si>
  <si>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</si>
  <si>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</si>
  <si>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</si>
  <si>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</si>
  <si>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</si>
  <si>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</si>
  <si>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</si>
  <si>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</si>
  <si>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</si>
  <si>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</si>
  <si>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</si>
  <si>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</si>
  <si>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</si>
  <si>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</si>
  <si>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</si>
  <si>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</si>
  <si>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</si>
  <si>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</si>
  <si>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</si>
  <si>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</si>
  <si>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</si>
  <si>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</si>
  <si>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</si>
  <si>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</si>
  <si>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</si>
  <si>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</si>
  <si>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</si>
  <si>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</si>
  <si>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</si>
  <si>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</si>
  <si>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</si>
  <si>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</si>
  <si>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</si>
  <si>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</si>
  <si>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</si>
  <si>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</si>
  <si>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</si>
  <si>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</si>
  <si>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</si>
  <si>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</si>
  <si>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</si>
  <si>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</si>
  <si>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</si>
  <si>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</si>
  <si>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</si>
  <si>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</si>
  <si>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</si>
  <si>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</si>
  <si>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</si>
  <si>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</si>
  <si>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</si>
  <si>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</si>
  <si>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</si>
  <si>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</si>
  <si>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</si>
  <si>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</si>
  <si>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</si>
  <si>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</si>
  <si>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</si>
  <si>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</si>
  <si>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</si>
  <si>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</si>
  <si>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</si>
  <si>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</si>
  <si>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</si>
  <si>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</si>
  <si>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</si>
  <si>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</si>
  <si>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</si>
  <si>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</si>
  <si>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</si>
  <si>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</si>
  <si>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</si>
  <si>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</si>
  <si>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</si>
  <si>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</si>
  <si>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</si>
  <si>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</si>
  <si>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</si>
  <si>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</si>
  <si>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</si>
  <si>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</si>
  <si>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</si>
  <si>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</si>
  <si>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</si>
  <si>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</si>
  <si>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</si>
  <si>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</si>
  <si>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</si>
  <si>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</si>
  <si>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</si>
  <si>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</si>
  <si>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</si>
  <si>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</si>
  <si>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</si>
  <si>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</si>
  <si>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</si>
  <si>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</si>
  <si>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</si>
  <si>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</si>
  <si>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</si>
  <si>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</si>
  <si>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</si>
  <si>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</si>
  <si>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</si>
  <si>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</si>
  <si>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</si>
  <si>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</si>
  <si>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</si>
  <si>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</si>
  <si>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</si>
  <si>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</si>
  <si>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</si>
  <si>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</si>
  <si>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</si>
  <si>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</si>
  <si>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</si>
  <si>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</si>
  <si>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</si>
  <si>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</si>
  <si>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</si>
  <si>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</si>
  <si>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</si>
  <si>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</si>
  <si>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</si>
  <si>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</si>
  <si>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</si>
  <si>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</si>
  <si>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</si>
  <si>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</si>
  <si>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</si>
  <si>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</si>
  <si>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</si>
  <si>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</si>
  <si>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</si>
  <si>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</si>
  <si>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</si>
  <si>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</si>
  <si>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</si>
  <si>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</si>
  <si>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</si>
  <si>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</si>
  <si>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</si>
  <si>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</si>
  <si>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</si>
  <si>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</si>
  <si>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</si>
  <si>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</si>
  <si>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</si>
  <si>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</si>
  <si>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</si>
  <si>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</si>
  <si>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</si>
  <si>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</si>
  <si>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</si>
  <si>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</si>
  <si>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</si>
  <si>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</si>
  <si>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</si>
  <si>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</si>
  <si>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</si>
  <si>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</si>
  <si>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</si>
  <si>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</si>
  <si>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</si>
  <si>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</si>
  <si>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</si>
  <si>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</si>
  <si>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</si>
  <si>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</si>
  <si>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</si>
  <si>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</si>
  <si>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</si>
  <si>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</si>
  <si>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</si>
  <si>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</si>
  <si>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</si>
  <si>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</si>
  <si>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</si>
  <si>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</si>
  <si>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</si>
  <si>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</si>
  <si>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</si>
  <si>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</si>
  <si>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</si>
  <si>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</si>
  <si>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</si>
  <si>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</si>
  <si>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</si>
  <si>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</si>
  <si>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</si>
  <si>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</si>
  <si>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</si>
  <si>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</si>
  <si>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</si>
  <si>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</si>
  <si>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</si>
  <si>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</si>
  <si>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</si>
  <si>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</si>
  <si>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</si>
  <si>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</si>
  <si>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</si>
  <si>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</si>
  <si>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</si>
  <si>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</si>
  <si>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</si>
  <si>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</si>
  <si>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</si>
  <si>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</si>
  <si>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</si>
  <si>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</si>
  <si>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</si>
  <si>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</si>
  <si>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</si>
  <si>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</si>
  <si>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</si>
  <si>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</si>
  <si>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</si>
  <si>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</si>
  <si>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</si>
  <si>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</si>
  <si>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</si>
  <si>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</si>
  <si>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</si>
  <si>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</si>
  <si>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</si>
  <si>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</si>
  <si>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</si>
  <si>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</si>
  <si>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</si>
  <si>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</si>
  <si>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</si>
  <si>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</si>
  <si>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</si>
  <si>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</si>
  <si>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</si>
  <si>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</si>
  <si>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</si>
  <si>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</si>
  <si>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</si>
  <si>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</si>
  <si>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</si>
  <si>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</si>
  <si>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</si>
  <si>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</si>
  <si>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</si>
  <si>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</si>
  <si>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</si>
  <si>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</si>
  <si>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</si>
  <si>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</si>
  <si>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</si>
  <si>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</si>
  <si>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</si>
  <si>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</si>
  <si>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</si>
  <si>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</si>
  <si>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</si>
  <si>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</si>
  <si>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</si>
  <si>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</si>
  <si>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</si>
  <si>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</si>
  <si>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</si>
  <si>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</si>
  <si>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</si>
  <si>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</si>
  <si>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</si>
  <si>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</si>
  <si>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</si>
  <si>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</si>
  <si>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</si>
  <si>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</si>
  <si>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</si>
  <si>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</si>
  <si>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</si>
  <si>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</si>
  <si>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</si>
  <si>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</si>
  <si>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</si>
  <si>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</si>
  <si>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</si>
  <si>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</si>
  <si>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</si>
  <si>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</si>
  <si>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</si>
  <si>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</si>
  <si>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</si>
  <si>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</si>
  <si>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</si>
  <si>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</si>
  <si>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</si>
  <si>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</si>
  <si>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</si>
  <si>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</si>
  <si>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</si>
  <si>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</si>
  <si>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</si>
  <si>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</si>
  <si>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</si>
  <si>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</si>
  <si>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</si>
  <si>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</si>
  <si>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</si>
  <si>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</si>
  <si>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</si>
  <si>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</si>
  <si>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</si>
  <si>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</si>
  <si>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</si>
  <si>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</si>
  <si>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</si>
  <si>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</si>
  <si>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</si>
  <si>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</si>
  <si>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</si>
  <si>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</si>
  <si>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</si>
  <si>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</si>
  <si>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</si>
  <si>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</si>
  <si>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</si>
  <si>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</si>
  <si>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</si>
  <si>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</si>
  <si>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</si>
  <si>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</si>
  <si>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</si>
  <si>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</si>
  <si>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</si>
  <si>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</si>
  <si>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</si>
  <si>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</si>
  <si>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</si>
  <si>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</si>
  <si>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</si>
  <si>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</si>
  <si>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</si>
  <si>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</si>
  <si>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</si>
  <si>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</si>
  <si>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</si>
  <si>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</si>
  <si>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</si>
  <si>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</si>
  <si>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</si>
  <si>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</si>
  <si>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</si>
  <si>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</si>
  <si>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</si>
  <si>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</si>
  <si>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</si>
  <si>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</si>
  <si>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</si>
  <si>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</si>
  <si>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</si>
  <si>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</si>
  <si>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</si>
  <si>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</si>
  <si>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</si>
  <si>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</si>
  <si>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</si>
  <si>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</si>
  <si>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</si>
  <si>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</si>
  <si>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</si>
  <si>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</si>
  <si>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</si>
  <si>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</si>
  <si>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</si>
  <si>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</si>
  <si>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</si>
  <si>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</si>
  <si>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</si>
  <si>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</si>
  <si>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</si>
  <si>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</si>
  <si>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</si>
  <si>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</si>
  <si>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</si>
  <si>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</si>
  <si>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</si>
  <si>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</si>
  <si>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</si>
  <si>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</si>
  <si>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</si>
  <si>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</si>
  <si>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</si>
  <si>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</si>
  <si>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</si>
  <si>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</si>
  <si>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</si>
  <si>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</si>
  <si>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</si>
  <si>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</si>
  <si>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</si>
  <si>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</si>
  <si>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</si>
  <si>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</si>
  <si>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</si>
  <si>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</si>
  <si>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</si>
  <si>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</si>
  <si>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</si>
  <si>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</si>
  <si>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</si>
  <si>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</si>
  <si>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</si>
  <si>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</si>
  <si>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</si>
  <si>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</si>
  <si>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</si>
  <si>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</si>
  <si>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</si>
  <si>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</si>
  <si>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</si>
  <si>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</si>
  <si>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</si>
  <si>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</si>
  <si>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</si>
  <si>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</si>
  <si>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</si>
  <si>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</si>
  <si>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</si>
  <si>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</si>
  <si>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</si>
  <si>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</si>
  <si>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</si>
  <si>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</si>
  <si>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</si>
  <si>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</si>
  <si>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</si>
  <si>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</si>
  <si>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</si>
  <si>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</si>
  <si>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</si>
  <si>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</si>
  <si>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</si>
  <si>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</si>
  <si>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</si>
  <si>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</si>
  <si>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</si>
  <si>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</si>
  <si>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</si>
  <si>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</si>
  <si>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</si>
  <si>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</si>
  <si>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</si>
  <si>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</si>
  <si>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</si>
  <si>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</si>
  <si>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</si>
  <si>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</si>
  <si>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</si>
  <si>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</si>
  <si>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</si>
  <si>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</si>
  <si>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</si>
  <si>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</si>
  <si>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</si>
  <si>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</si>
  <si>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</si>
  <si>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</si>
  <si>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</si>
  <si>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</si>
  <si>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</si>
  <si>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</si>
  <si>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</si>
  <si>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</si>
  <si>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</si>
  <si>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</si>
  <si>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</si>
  <si>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</si>
  <si>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</si>
  <si>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</si>
  <si>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</si>
  <si>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</si>
  <si>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</si>
  <si>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</si>
  <si>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</si>
  <si>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</si>
  <si>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</si>
  <si>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</si>
  <si>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</si>
  <si>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</si>
  <si>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</si>
  <si>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</si>
  <si>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</si>
  <si>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</si>
  <si>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</si>
  <si>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</si>
  <si>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</si>
  <si>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</si>
  <si>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</si>
  <si>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</si>
  <si>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</si>
  <si>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</si>
  <si>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</si>
  <si>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</si>
  <si>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</si>
  <si>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</si>
  <si>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</si>
  <si>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</si>
  <si>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</si>
  <si>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</si>
  <si>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</si>
  <si>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</si>
  <si>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</si>
  <si>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</si>
  <si>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</si>
  <si>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</si>
  <si>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</si>
  <si>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</si>
  <si>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</si>
  <si>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</si>
  <si>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</si>
  <si>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</si>
  <si>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</si>
  <si>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</si>
  <si>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</si>
  <si>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</si>
  <si>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</si>
  <si>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</si>
  <si>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</si>
  <si>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</si>
  <si>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</si>
  <si>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</si>
  <si>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</si>
  <si>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</si>
  <si>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</si>
  <si>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</si>
  <si>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</si>
  <si>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</si>
  <si>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</si>
  <si>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</si>
  <si>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</si>
  <si>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</si>
  <si>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</si>
  <si>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</si>
  <si>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</si>
  <si>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</si>
  <si>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</si>
  <si>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</si>
  <si>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</si>
  <si>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</si>
  <si>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</si>
  <si>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</si>
  <si>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</si>
  <si>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</si>
  <si>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</si>
  <si>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</si>
  <si>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</si>
  <si>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</si>
  <si>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</si>
  <si>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</si>
  <si>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</si>
  <si>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</si>
  <si>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</si>
  <si>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</si>
  <si>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</si>
  <si>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</si>
  <si>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</si>
  <si>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</si>
  <si>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</si>
  <si>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</si>
  <si>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</si>
  <si>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</si>
  <si>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</si>
  <si>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</si>
  <si>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</si>
  <si>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</si>
  <si>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</si>
  <si>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</si>
  <si>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</si>
  <si>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</si>
  <si>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</si>
  <si>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</si>
  <si>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</si>
  <si>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</si>
  <si>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</si>
  <si>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</si>
  <si>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</si>
  <si>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</si>
  <si>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</si>
  <si>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</si>
  <si>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</si>
  <si>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</si>
  <si>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</si>
  <si>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</si>
  <si>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</si>
  <si>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</si>
  <si>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</si>
  <si>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</si>
  <si>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</si>
  <si>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</si>
  <si>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</si>
  <si>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</si>
  <si>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</si>
  <si>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</si>
  <si>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</si>
  <si>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</si>
  <si>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</si>
  <si>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</si>
  <si>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</si>
  <si>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</si>
  <si>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</si>
  <si>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</si>
  <si>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</si>
  <si>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</si>
  <si>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</si>
  <si>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</si>
  <si>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</si>
  <si>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</si>
  <si>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</si>
  <si>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</si>
  <si>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</si>
  <si>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</si>
  <si>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</si>
  <si>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</si>
  <si>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</si>
  <si>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</si>
  <si>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</si>
  <si>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</si>
  <si>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</si>
  <si>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</si>
  <si>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</si>
  <si>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</si>
  <si>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</si>
  <si>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</si>
  <si>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</si>
  <si>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</si>
  <si>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</si>
  <si>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</si>
  <si>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</si>
  <si>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</si>
  <si>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</si>
  <si>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</si>
  <si>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</si>
  <si>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</si>
  <si>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</si>
  <si>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</si>
  <si>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</si>
  <si>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</si>
  <si>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</si>
  <si>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</si>
  <si>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</si>
  <si>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</si>
  <si>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</si>
  <si>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</si>
  <si>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</si>
  <si>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</si>
  <si>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</si>
  <si>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</si>
  <si>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</si>
  <si>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</si>
  <si>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</si>
  <si>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</si>
  <si>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</si>
  <si>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</si>
  <si>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</si>
  <si>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</si>
  <si>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</si>
  <si>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</si>
  <si>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</si>
  <si>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</si>
  <si>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</si>
  <si>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</si>
  <si>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</si>
  <si>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</si>
  <si>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</si>
  <si>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</si>
  <si>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</si>
  <si>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</si>
  <si>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</si>
  <si>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</si>
  <si>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</si>
  <si>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</si>
  <si>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</si>
  <si>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</si>
  <si>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</si>
  <si>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</si>
  <si>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</si>
  <si>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</si>
  <si>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</si>
  <si>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</si>
  <si>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</si>
  <si>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</si>
  <si>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</si>
  <si>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</si>
  <si>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</si>
  <si>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</si>
  <si>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</si>
  <si>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</si>
  <si>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</si>
  <si>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</si>
  <si>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</si>
  <si>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</si>
  <si>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</si>
  <si>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</si>
  <si>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</si>
  <si>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</si>
  <si>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</si>
  <si>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</si>
  <si>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</si>
  <si>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</si>
  <si>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</si>
  <si>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</si>
  <si>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</si>
  <si>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</si>
  <si>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</si>
  <si>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</si>
  <si>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</si>
  <si>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</si>
  <si>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</si>
  <si>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</si>
  <si>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</si>
  <si>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</si>
  <si>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</si>
  <si>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</si>
  <si>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</si>
  <si>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</si>
  <si>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</si>
  <si>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</si>
  <si>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</si>
  <si>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</si>
  <si>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</si>
  <si>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</si>
  <si>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</si>
  <si>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</si>
  <si>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</si>
  <si>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</si>
  <si>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</si>
  <si>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</si>
  <si>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</si>
  <si>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</si>
  <si>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</si>
  <si>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</si>
  <si>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</si>
  <si>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</si>
  <si>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</si>
  <si>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</si>
  <si>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</si>
  <si>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</si>
  <si>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</si>
  <si>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</si>
  <si>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</si>
  <si>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</si>
  <si>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</si>
  <si>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</si>
  <si>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</si>
  <si>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</si>
  <si>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</si>
  <si>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</si>
  <si>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</si>
  <si>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</si>
  <si>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</si>
  <si>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</si>
  <si>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</si>
  <si>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</si>
  <si>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</si>
  <si>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</si>
  <si>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</si>
  <si>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</si>
  <si>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</si>
  <si>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</si>
  <si>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</si>
  <si>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</si>
  <si>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</si>
  <si>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</si>
  <si>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</si>
  <si>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</si>
  <si>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</si>
  <si>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</si>
  <si>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</si>
  <si>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</si>
  <si>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</si>
  <si>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</si>
  <si>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</si>
  <si>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</si>
  <si>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</si>
  <si>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</si>
  <si>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</si>
  <si>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</si>
  <si>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</si>
  <si>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</si>
  <si>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</si>
  <si>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</si>
  <si>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</si>
  <si>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</si>
  <si>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</si>
  <si>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</si>
  <si>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</si>
  <si>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</si>
  <si>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</si>
  <si>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</si>
  <si>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</si>
  <si>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</si>
  <si>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</si>
  <si>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</si>
  <si>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</si>
  <si>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</si>
  <si>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</si>
  <si>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</si>
  <si>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</si>
  <si>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</si>
  <si>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</si>
  <si>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</si>
  <si>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</si>
  <si>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</si>
  <si>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</si>
  <si>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</si>
  <si>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</si>
  <si>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</si>
  <si>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</si>
  <si>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</si>
  <si>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</si>
  <si>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</si>
  <si>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</si>
  <si>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</si>
  <si>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</si>
  <si>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</si>
  <si>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</si>
  <si>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</si>
  <si>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</si>
  <si>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</si>
  <si>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</si>
  <si>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</si>
  <si>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</si>
  <si>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</si>
  <si>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</si>
  <si>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</si>
  <si>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</si>
  <si>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</si>
  <si>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</si>
  <si>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</si>
  <si>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</si>
  <si>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</si>
  <si>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</si>
  <si>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</si>
  <si>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</si>
  <si>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</si>
  <si>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</si>
  <si>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</si>
  <si>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</si>
  <si>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</si>
  <si>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</si>
  <si>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</si>
  <si>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</si>
  <si>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</si>
  <si>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</si>
  <si>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</si>
  <si>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</si>
  <si>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</si>
  <si>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</si>
  <si>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</si>
  <si>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</si>
  <si>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</si>
  <si>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</si>
  <si>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</si>
  <si>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</si>
  <si>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</si>
  <si>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</si>
  <si>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</si>
  <si>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</si>
  <si>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</si>
  <si>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</si>
  <si>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</si>
  <si>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</si>
  <si>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</si>
  <si>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</si>
  <si>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</si>
  <si>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</si>
  <si>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</si>
  <si>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</si>
  <si>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</si>
  <si>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</si>
  <si>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</si>
  <si>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</si>
  <si>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</si>
  <si>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</si>
  <si>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</si>
  <si>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</si>
  <si>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</si>
  <si>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</si>
  <si>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</si>
  <si>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</si>
  <si>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</si>
  <si>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</si>
  <si>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</si>
  <si>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</si>
  <si>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</si>
  <si>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</si>
  <si>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</si>
  <si>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</si>
  <si>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</si>
  <si>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</si>
  <si>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</si>
  <si>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</si>
  <si>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</si>
  <si>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</si>
  <si>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</si>
  <si>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</si>
  <si>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</si>
  <si>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</si>
  <si>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</si>
  <si>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</si>
  <si>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</si>
  <si>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</si>
  <si>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</si>
  <si>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</si>
  <si>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</si>
  <si>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</si>
  <si>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</si>
  <si>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</si>
  <si>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</si>
  <si>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</si>
  <si>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</si>
  <si>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</si>
  <si>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</si>
  <si>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</si>
  <si>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</si>
  <si>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</si>
  <si>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</si>
  <si>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</si>
  <si>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</si>
  <si>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</si>
  <si>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</si>
  <si>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</si>
  <si>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</si>
  <si>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</si>
  <si>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</si>
  <si>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</si>
  <si>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</si>
  <si>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</si>
  <si>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</si>
  <si>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</si>
  <si>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</si>
  <si>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</si>
  <si>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</si>
  <si>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</si>
  <si>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</si>
  <si>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</si>
  <si>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</si>
  <si>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</si>
  <si>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</si>
  <si>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</si>
  <si>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</si>
  <si>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</si>
  <si>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</si>
  <si>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</si>
  <si>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</si>
  <si>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</si>
  <si>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</si>
  <si>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</si>
  <si>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</si>
  <si>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</si>
  <si>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</si>
  <si>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</si>
  <si>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</si>
  <si>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</si>
  <si>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</si>
  <si>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</si>
  <si>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</si>
  <si>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</si>
  <si>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</si>
  <si>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</si>
  <si>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</si>
  <si>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</si>
  <si>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</si>
  <si>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</si>
  <si>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</si>
  <si>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</si>
  <si>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</si>
  <si>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</si>
  <si>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</si>
  <si>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</si>
  <si>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</si>
  <si>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</si>
  <si>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</si>
  <si>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</si>
  <si>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</si>
  <si>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</si>
  <si>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</si>
  <si>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</si>
  <si>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</si>
  <si>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</si>
  <si>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</si>
  <si>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</si>
  <si>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</si>
  <si>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</si>
  <si>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</si>
  <si>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</si>
  <si>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</si>
  <si>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</si>
  <si>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</si>
  <si>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</si>
  <si>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</si>
  <si>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</si>
  <si>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</si>
  <si>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</si>
  <si>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</si>
  <si>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</si>
  <si>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</si>
  <si>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</si>
  <si>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</si>
  <si>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</si>
  <si>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</si>
  <si>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</si>
  <si>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</si>
  <si>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</si>
  <si>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</si>
  <si>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</si>
  <si>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</si>
  <si>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</si>
  <si>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</si>
  <si>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</si>
  <si>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</si>
  <si>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</si>
  <si>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</si>
  <si>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</si>
  <si>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</si>
  <si>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</si>
  <si>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</si>
  <si>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</si>
  <si>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</si>
  <si>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</si>
  <si>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</si>
  <si>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</si>
  <si>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</si>
  <si>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</si>
  <si>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</si>
  <si>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</si>
  <si>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</si>
  <si>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</si>
  <si>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</si>
  <si>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</si>
  <si>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</si>
  <si>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</si>
  <si>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</si>
  <si>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</si>
  <si>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</si>
  <si>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</si>
  <si>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</si>
  <si>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</si>
  <si>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</si>
  <si>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</si>
  <si>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</si>
  <si>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</si>
  <si>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</si>
  <si>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</si>
  <si>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</si>
  <si>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</si>
  <si>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</si>
  <si>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</si>
  <si>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</si>
  <si>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</si>
  <si>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</si>
  <si>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</si>
  <si>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</si>
  <si>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</si>
  <si>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</si>
  <si>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</si>
  <si>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</si>
  <si>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</si>
  <si>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</si>
  <si>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</si>
  <si>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</si>
  <si>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</si>
  <si>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</si>
  <si>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</si>
  <si>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</si>
  <si>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</si>
  <si>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</si>
  <si>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</si>
  <si>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</si>
  <si>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</si>
  <si>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</si>
  <si>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</si>
  <si>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</si>
  <si>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</si>
  <si>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</si>
  <si>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</si>
  <si>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</si>
  <si>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</si>
  <si>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</si>
  <si>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</si>
  <si>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</si>
  <si>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</si>
  <si>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</si>
  <si>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</si>
  <si>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</si>
  <si>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</si>
  <si>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</si>
  <si>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</si>
  <si>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</si>
  <si>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</si>
  <si>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</si>
  <si>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</si>
  <si>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</si>
  <si>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</si>
  <si>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</si>
  <si>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</si>
  <si>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</si>
  <si>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</si>
  <si>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</si>
  <si>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</si>
  <si>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</si>
  <si>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</si>
  <si>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</si>
  <si>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</si>
  <si>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</si>
  <si>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</si>
  <si>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</si>
  <si>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</si>
  <si>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</si>
  <si>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</si>
  <si>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</si>
  <si>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</si>
  <si>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</si>
  <si>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</si>
  <si>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</si>
  <si>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</si>
  <si>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</si>
  <si>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</si>
  <si>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</si>
  <si>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</si>
  <si>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</si>
  <si>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</si>
  <si>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</si>
  <si>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</si>
  <si>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</si>
  <si>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</si>
  <si>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</si>
  <si>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</si>
  <si>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</si>
  <si>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</si>
  <si>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</si>
  <si>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</si>
  <si>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</si>
  <si>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</si>
  <si>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</si>
  <si>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</si>
  <si>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</si>
  <si>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</si>
  <si>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</si>
  <si>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</si>
  <si>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</si>
  <si>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</si>
  <si>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</si>
  <si>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</si>
  <si>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</si>
  <si>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</si>
  <si>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</si>
  <si>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</si>
  <si>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</si>
  <si>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</si>
  <si>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</si>
  <si>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</si>
  <si>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</si>
  <si>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</si>
  <si>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</si>
  <si>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</si>
  <si>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</si>
  <si>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</si>
  <si>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</si>
  <si>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</si>
  <si>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</si>
  <si>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</si>
  <si>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</si>
  <si>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</si>
  <si>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</si>
  <si>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</si>
  <si>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</si>
  <si>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</si>
  <si>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</si>
  <si>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</si>
  <si>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</si>
  <si>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</si>
  <si>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</si>
  <si>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</si>
  <si>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</si>
  <si>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</si>
  <si>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</si>
  <si>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</si>
  <si>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</si>
  <si>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</si>
  <si>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</si>
  <si>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</si>
  <si>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</si>
  <si>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</si>
  <si>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</si>
  <si>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</si>
  <si>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</si>
  <si>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</si>
  <si>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</si>
  <si>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</si>
  <si>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</si>
  <si>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</si>
  <si>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</si>
  <si>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</si>
  <si>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</si>
  <si>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</si>
  <si>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</si>
  <si>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</si>
  <si>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</si>
  <si>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</si>
  <si>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</si>
  <si>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</si>
  <si>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</si>
  <si>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</si>
  <si>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</si>
  <si>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</si>
  <si>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</si>
  <si>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</si>
  <si>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</si>
  <si>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</si>
  <si>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</si>
  <si>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</si>
  <si>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</si>
  <si>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</si>
  <si>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</si>
  <si>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</si>
  <si>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</si>
  <si>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</si>
  <si>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</si>
  <si>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</si>
  <si>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</si>
  <si>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</si>
  <si>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</si>
  <si>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</si>
  <si>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</si>
  <si>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</si>
  <si>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</si>
  <si>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</si>
  <si>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</si>
  <si>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</si>
  <si>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</si>
  <si>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</si>
  <si>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</si>
  <si>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</si>
  <si>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</si>
  <si>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</si>
  <si>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</si>
  <si>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</si>
  <si>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</si>
  <si>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</si>
  <si>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</si>
  <si>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</si>
  <si>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</si>
  <si>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</si>
  <si>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</si>
  <si>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</si>
  <si>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</si>
  <si>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</si>
  <si>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</si>
  <si>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</si>
  <si>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</si>
  <si>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</si>
  <si>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</si>
  <si>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</si>
  <si>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</si>
  <si>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</si>
  <si>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</si>
  <si>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</si>
  <si>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</si>
  <si>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</si>
  <si>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</si>
  <si>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</si>
  <si>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</si>
  <si>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</si>
  <si>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</si>
  <si>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</si>
  <si>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</si>
  <si>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</si>
  <si>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</si>
  <si>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</si>
  <si>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</si>
  <si>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</si>
  <si>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</si>
  <si>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</si>
  <si>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</si>
  <si>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</si>
  <si>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</si>
  <si>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</si>
  <si>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</si>
  <si>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</si>
  <si>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</si>
  <si>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</si>
  <si>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</si>
  <si>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</si>
  <si>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</si>
  <si>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</si>
  <si>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</si>
  <si>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</si>
  <si>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</si>
  <si>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</si>
  <si>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</si>
  <si>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</si>
  <si>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</si>
  <si>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</si>
  <si>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</si>
  <si>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</si>
  <si>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</si>
  <si>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</si>
  <si>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</si>
  <si>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</si>
  <si>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</si>
  <si>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</si>
  <si>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</si>
  <si>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</si>
  <si>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</si>
  <si>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</si>
  <si>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</si>
  <si>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</si>
  <si>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</si>
  <si>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</si>
  <si>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</si>
  <si>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</si>
  <si>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</si>
  <si>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</si>
  <si>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</si>
  <si>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</si>
  <si>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</si>
  <si>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</si>
  <si>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</si>
  <si>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</si>
  <si>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</si>
  <si>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</si>
  <si>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</si>
  <si>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</si>
  <si>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</si>
  <si>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</si>
  <si>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</si>
  <si>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</si>
  <si>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</si>
  <si>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</si>
  <si>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</si>
  <si>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</si>
  <si>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</si>
  <si>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</si>
  <si>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</si>
  <si>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</si>
  <si>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</si>
  <si>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</si>
  <si>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</si>
  <si>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</si>
  <si>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</si>
  <si>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</si>
  <si>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</si>
  <si>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</si>
  <si>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</si>
  <si>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</si>
  <si>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</si>
  <si>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</si>
  <si>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</si>
  <si>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</si>
  <si>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</si>
  <si>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</si>
  <si>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</si>
  <si>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</si>
  <si>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</si>
  <si>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</si>
  <si>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</si>
  <si>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</si>
  <si>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</si>
  <si>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</si>
  <si>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</si>
  <si>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</si>
  <si>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</si>
  <si>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</si>
  <si>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</si>
  <si>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</si>
  <si>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</si>
  <si>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</si>
  <si>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</si>
  <si>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</si>
  <si>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</si>
  <si>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</si>
  <si>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</si>
  <si>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</si>
  <si>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</si>
  <si>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</si>
  <si>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</si>
  <si>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</si>
  <si>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</si>
  <si>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</si>
  <si>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</si>
  <si>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</si>
  <si>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</si>
  <si>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</si>
  <si>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</si>
  <si>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</si>
  <si>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</si>
  <si>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</si>
  <si>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</si>
  <si>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</si>
  <si>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</si>
  <si>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</si>
  <si>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</si>
  <si>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</si>
  <si>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</si>
  <si>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</si>
  <si>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</si>
  <si>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</si>
  <si>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</si>
  <si>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</si>
  <si>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</si>
  <si>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</si>
  <si>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</si>
  <si>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</si>
  <si>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</si>
  <si>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</si>
  <si>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</si>
  <si>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</si>
  <si>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</si>
  <si>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</si>
  <si>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</si>
  <si>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</si>
  <si>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</si>
  <si>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</si>
  <si>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</si>
  <si>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</si>
  <si>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</si>
  <si>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</si>
  <si>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</si>
  <si>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</si>
  <si>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</si>
  <si>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</si>
  <si>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</si>
  <si>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</si>
  <si>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</si>
  <si>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</si>
  <si>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</si>
  <si>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</si>
  <si>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</si>
  <si>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</si>
  <si>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</si>
  <si>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</si>
  <si>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</si>
  <si>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</si>
  <si>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</si>
  <si>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</si>
  <si>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</si>
  <si>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</si>
  <si>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</si>
  <si>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</si>
  <si>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</si>
  <si>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</si>
  <si>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</si>
  <si>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</si>
  <si>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</si>
  <si>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</si>
  <si>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</si>
  <si>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</si>
  <si>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</si>
  <si>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</si>
  <si>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</si>
  <si>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</si>
  <si>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</si>
  <si>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</si>
  <si>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</si>
  <si>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</si>
  <si>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</si>
  <si>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</si>
  <si>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</si>
  <si>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</si>
  <si>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</si>
  <si>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</si>
  <si>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</si>
  <si>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</si>
  <si>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</si>
  <si>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</si>
  <si>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</si>
  <si>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</si>
  <si>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</si>
  <si>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</si>
  <si>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</si>
  <si>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</si>
  <si>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</si>
  <si>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</si>
  <si>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</si>
  <si>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</si>
  <si>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</si>
  <si>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</si>
  <si>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</si>
  <si>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</si>
  <si>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</si>
  <si>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</si>
  <si>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</si>
  <si>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</si>
  <si>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</si>
  <si>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</si>
  <si>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</si>
  <si>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</si>
  <si>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</si>
  <si>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</si>
  <si>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</si>
  <si>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</si>
  <si>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</si>
  <si>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</si>
  <si>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</si>
  <si>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</si>
  <si>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</si>
  <si>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</si>
  <si>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</si>
  <si>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</si>
  <si>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</si>
  <si>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</si>
  <si>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</si>
  <si>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</si>
  <si>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</si>
  <si>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</si>
  <si>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</si>
  <si>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</si>
  <si>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</si>
  <si>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</si>
  <si>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</si>
  <si>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</si>
  <si>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</si>
  <si>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</si>
  <si>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</si>
  <si>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</si>
  <si>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</si>
  <si>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</si>
  <si>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</si>
  <si>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</si>
  <si>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</si>
  <si>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</si>
  <si>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</si>
  <si>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</si>
  <si>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</si>
  <si>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</si>
  <si>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</si>
  <si>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</si>
  <si>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</si>
  <si>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</si>
  <si>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</si>
  <si>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</si>
  <si>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</si>
  <si>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</si>
  <si>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</si>
  <si>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</si>
  <si>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</si>
  <si>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</si>
  <si>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</si>
  <si>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</si>
  <si>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</si>
  <si>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</si>
  <si>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</si>
  <si>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</si>
  <si>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</si>
  <si>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</si>
  <si>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</si>
  <si>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</si>
  <si>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</si>
  <si>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</si>
  <si>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</si>
  <si>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</si>
  <si>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</si>
  <si>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</si>
  <si>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</si>
  <si>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</si>
  <si>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</si>
  <si>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</si>
  <si>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</si>
  <si>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</si>
  <si>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</si>
  <si>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</si>
  <si>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</si>
  <si>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</si>
  <si>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</si>
  <si>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</si>
  <si>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</si>
  <si>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</si>
  <si>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</si>
  <si>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</si>
  <si>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</si>
  <si>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</si>
  <si>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</si>
  <si>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</si>
  <si>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</si>
  <si>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</si>
  <si>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</si>
  <si>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</si>
  <si>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</si>
  <si>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</si>
  <si>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</si>
  <si>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</si>
  <si>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</si>
  <si>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</si>
  <si>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</si>
  <si>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</si>
  <si>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</si>
  <si>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</si>
  <si>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</si>
  <si>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</si>
  <si>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</si>
  <si>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</si>
  <si>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</si>
  <si>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</si>
  <si>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</si>
  <si>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</si>
  <si>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</si>
  <si>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</si>
  <si>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</si>
  <si>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</si>
  <si>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</si>
  <si>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</si>
  <si>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</si>
  <si>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</si>
  <si>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</si>
  <si>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</si>
  <si>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</si>
  <si>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</si>
  <si>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</si>
  <si>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</si>
  <si>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</si>
  <si>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</si>
  <si>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</si>
  <si>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</si>
  <si>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</si>
  <si>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</si>
  <si>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</si>
  <si>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</si>
  <si>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</si>
  <si>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</si>
  <si>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</si>
  <si>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</si>
  <si>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</si>
  <si>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</si>
  <si>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</si>
  <si>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</si>
  <si>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</si>
  <si>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</si>
  <si>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</si>
  <si>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</si>
  <si>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</si>
  <si>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</si>
  <si>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</si>
  <si>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</si>
  <si>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</si>
  <si>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</si>
  <si>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</si>
  <si>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</si>
  <si>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</si>
  <si>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</si>
  <si>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</si>
  <si>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</si>
  <si>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</si>
  <si>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</si>
  <si>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</si>
  <si>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</si>
  <si>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</si>
  <si>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</si>
  <si>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</si>
  <si>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</si>
  <si>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</si>
  <si>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</si>
  <si>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</si>
  <si>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</si>
  <si>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</si>
  <si>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</si>
  <si>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</si>
  <si>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</si>
  <si>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</si>
  <si>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</si>
  <si>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</si>
  <si>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</si>
  <si>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</si>
  <si>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</si>
  <si>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</si>
  <si>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</si>
  <si>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</si>
  <si>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</si>
  <si>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</si>
  <si>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</si>
  <si>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</si>
  <si>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</si>
  <si>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</si>
  <si>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</si>
  <si>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</si>
  <si>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</si>
  <si>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</si>
  <si>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</si>
  <si>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</si>
  <si>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</si>
  <si>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</si>
  <si>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</si>
  <si>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</si>
  <si>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</si>
  <si>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</si>
  <si>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</si>
  <si>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</si>
  <si>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</si>
  <si>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</si>
  <si>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</si>
  <si>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</si>
  <si>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</si>
  <si>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</si>
  <si>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</si>
  <si>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</si>
  <si>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</si>
  <si>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</si>
  <si>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</si>
  <si>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</si>
  <si>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</si>
  <si>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</si>
  <si>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</si>
  <si>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</si>
  <si>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</si>
  <si>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</si>
  <si>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</si>
  <si>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</si>
  <si>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</si>
  <si>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</si>
  <si>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</si>
  <si>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</si>
  <si>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</si>
  <si>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</si>
  <si>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</si>
  <si>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</si>
  <si>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</si>
  <si>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</si>
  <si>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</si>
  <si>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</si>
  <si>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</si>
  <si>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</si>
  <si>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</si>
  <si>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</si>
  <si>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</si>
  <si>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</si>
  <si>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</si>
  <si>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</si>
  <si>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</si>
  <si>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</si>
  <si>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</si>
  <si>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</si>
  <si>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</si>
  <si>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</si>
  <si>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</si>
  <si>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</si>
  <si>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</si>
  <si>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</si>
  <si>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</si>
  <si>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</si>
  <si>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</si>
  <si>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</si>
  <si>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</si>
  <si>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</si>
  <si>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</si>
  <si>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</si>
  <si>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</si>
  <si>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</si>
  <si>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</si>
  <si>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</si>
  <si>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</si>
  <si>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</si>
  <si>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</si>
  <si>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</si>
  <si>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</si>
  <si>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</si>
  <si>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</si>
  <si>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</si>
  <si>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</si>
  <si>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</si>
  <si>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</si>
  <si>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</si>
  <si>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</si>
  <si>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</si>
  <si>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</si>
  <si>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</si>
  <si>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</si>
  <si>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</si>
  <si>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</si>
  <si>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</si>
  <si>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</si>
  <si>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</si>
  <si>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</si>
  <si>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</si>
  <si>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</si>
  <si>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</si>
  <si>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</si>
  <si>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</si>
  <si>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</si>
  <si>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</si>
  <si>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</si>
  <si>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</si>
  <si>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</si>
  <si>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</si>
  <si>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</si>
  <si>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</si>
  <si>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</si>
  <si>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</si>
  <si>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</si>
  <si>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</si>
  <si>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</si>
  <si>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</si>
  <si>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</si>
  <si>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</si>
  <si>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</si>
  <si>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</si>
  <si>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</si>
  <si>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</si>
  <si>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</si>
  <si>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</si>
  <si>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</si>
  <si>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</si>
  <si>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</si>
  <si>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</si>
  <si>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</si>
  <si>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</si>
  <si>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</si>
  <si>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</si>
  <si>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</si>
  <si>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</si>
  <si>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</si>
  <si>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</si>
  <si>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</si>
  <si>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</si>
  <si>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</si>
  <si>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</si>
  <si>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</si>
  <si>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</si>
  <si>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</si>
  <si>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</si>
  <si>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</si>
  <si>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</si>
  <si>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</si>
  <si>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</si>
  <si>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</si>
  <si>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</si>
  <si>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</si>
  <si>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</si>
  <si>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</si>
  <si>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</si>
  <si>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</si>
  <si>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</si>
  <si>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</si>
  <si>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</si>
  <si>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</si>
  <si>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</si>
  <si>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</si>
  <si>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</si>
  <si>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</si>
  <si>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</si>
  <si>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</si>
  <si>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</si>
  <si>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</si>
  <si>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</si>
  <si>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</si>
  <si>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</si>
  <si>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</si>
  <si>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</si>
  <si>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</si>
  <si>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</si>
  <si>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</si>
  <si>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</si>
  <si>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</si>
  <si>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</si>
  <si>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</si>
  <si>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</si>
  <si>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</si>
  <si>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</si>
  <si>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</si>
  <si>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</si>
  <si>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</si>
  <si>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</si>
  <si>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</si>
  <si>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</si>
  <si>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</si>
  <si>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</si>
  <si>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</si>
  <si>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</si>
  <si>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</si>
  <si>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</si>
  <si>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</si>
  <si>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</si>
  <si>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</si>
  <si>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</si>
  <si>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</si>
  <si>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</si>
  <si>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</si>
  <si>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</si>
  <si>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</si>
  <si>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</si>
  <si>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</si>
  <si>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</si>
  <si>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</si>
  <si>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</si>
  <si>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</si>
  <si>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</si>
  <si>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</si>
  <si>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</si>
  <si>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</si>
  <si>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</si>
  <si>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</si>
  <si>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</si>
  <si>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</si>
  <si>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</si>
  <si>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</si>
  <si>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</si>
  <si>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</si>
  <si>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</si>
  <si>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</si>
  <si>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</si>
  <si>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</si>
  <si>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</si>
  <si>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</si>
  <si>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</si>
  <si>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</si>
  <si>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</si>
  <si>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</si>
  <si>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</si>
  <si>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</si>
  <si>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</si>
  <si>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</si>
  <si>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</si>
  <si>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</si>
  <si>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</si>
  <si>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</si>
  <si>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</si>
  <si>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</si>
  <si>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</si>
  <si>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</si>
  <si>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</si>
  <si>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</si>
  <si>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</si>
  <si>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</si>
  <si>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</si>
  <si>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</si>
  <si>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</si>
  <si>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</si>
  <si>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</si>
  <si>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</si>
  <si>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</si>
  <si>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</si>
  <si>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</si>
  <si>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</si>
  <si>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</si>
  <si>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</si>
  <si>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</si>
  <si>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</si>
  <si>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</si>
  <si>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</si>
  <si>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</si>
  <si>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</si>
  <si>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</si>
  <si>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</si>
  <si>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</si>
  <si>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</si>
  <si>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</si>
  <si>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</si>
  <si>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</si>
  <si>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</si>
  <si>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</si>
  <si>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</si>
  <si>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</si>
  <si>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</si>
  <si>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</si>
  <si>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</si>
  <si>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</si>
  <si>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</si>
  <si>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</si>
  <si>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</si>
  <si>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</si>
  <si>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</si>
  <si>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</si>
  <si>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</si>
  <si>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</si>
  <si>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</si>
  <si>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</si>
  <si>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</si>
  <si>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</si>
  <si>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</si>
  <si>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</si>
  <si>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</si>
  <si>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</si>
  <si>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</si>
  <si>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</si>
  <si>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</si>
  <si>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</si>
  <si>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</si>
  <si>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</si>
  <si>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</si>
  <si>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</si>
  <si>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</si>
  <si>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</si>
  <si>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</si>
  <si>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</si>
  <si>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</si>
  <si>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</si>
  <si>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</si>
  <si>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</si>
  <si>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</si>
  <si>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</si>
  <si>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</si>
  <si>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</si>
  <si>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</si>
  <si>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</si>
  <si>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</si>
  <si>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</si>
  <si>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</si>
  <si>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</si>
  <si>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</si>
  <si>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</si>
  <si>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</si>
  <si>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</si>
  <si>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</si>
  <si>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</si>
  <si>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</si>
  <si>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</si>
  <si>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</si>
  <si>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</si>
  <si>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</si>
  <si>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</si>
  <si>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</si>
  <si>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</si>
  <si>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</si>
  <si>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</si>
  <si>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</si>
  <si>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</si>
  <si>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</si>
  <si>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</si>
  <si>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</si>
  <si>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</si>
  <si>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</si>
  <si>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</si>
  <si>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</si>
  <si>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</si>
  <si>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</si>
  <si>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</si>
  <si>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</si>
  <si>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</si>
  <si>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</si>
  <si>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</si>
  <si>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</si>
  <si>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</si>
  <si>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</si>
  <si>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</si>
  <si>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</si>
  <si>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</si>
  <si>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</si>
  <si>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</si>
  <si>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</si>
  <si>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</si>
  <si>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</si>
  <si>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</si>
  <si>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</si>
  <si>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</si>
  <si>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</si>
  <si>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</si>
  <si>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</si>
  <si>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</si>
  <si>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</si>
  <si>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</si>
  <si>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</si>
  <si>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</si>
  <si>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</si>
  <si>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</si>
  <si>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</si>
  <si>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</si>
  <si>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</si>
  <si>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</si>
  <si>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</si>
  <si>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</si>
  <si>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</si>
  <si>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</si>
  <si>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</si>
  <si>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</si>
  <si>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</si>
  <si>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</si>
  <si>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</si>
  <si>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</si>
  <si>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</si>
  <si>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</si>
  <si>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</si>
  <si>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</si>
  <si>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</si>
  <si>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</si>
  <si>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</si>
  <si>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</si>
  <si>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</si>
  <si>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</si>
  <si>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</si>
  <si>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</si>
  <si>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</si>
  <si>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</si>
  <si>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</si>
  <si>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</si>
  <si>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</si>
  <si>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</si>
  <si>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</si>
  <si>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</si>
  <si>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</si>
  <si>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</si>
  <si>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</si>
  <si>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</si>
  <si>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</si>
  <si>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</si>
  <si>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</si>
  <si>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</si>
  <si>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</si>
  <si>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</si>
  <si>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</si>
  <si>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</si>
  <si>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</si>
  <si>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</si>
  <si>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</si>
  <si>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</si>
  <si>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</si>
  <si>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</si>
  <si>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</si>
  <si>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</si>
  <si>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</si>
  <si>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</si>
  <si>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</si>
  <si>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</si>
  <si>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</si>
  <si>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</si>
  <si>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</si>
  <si>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</si>
  <si>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</si>
  <si>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</si>
  <si>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</si>
  <si>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</si>
  <si>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</si>
  <si>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</si>
  <si>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</si>
  <si>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</si>
  <si>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</si>
  <si>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</si>
  <si>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</si>
  <si>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</si>
  <si>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</si>
  <si>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</si>
  <si>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</si>
  <si>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</si>
  <si>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</si>
  <si>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</si>
  <si>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</si>
  <si>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</si>
  <si>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</si>
  <si>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</si>
  <si>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</si>
  <si>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</si>
  <si>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</si>
  <si>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</si>
  <si>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</si>
  <si>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</si>
  <si>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</si>
  <si>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</si>
  <si>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</si>
  <si>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</si>
  <si>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</si>
  <si>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</si>
  <si>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</si>
  <si>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</si>
  <si>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</si>
  <si>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</si>
  <si>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</si>
  <si>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</si>
  <si>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</si>
  <si>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</si>
  <si>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</si>
  <si>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</si>
  <si>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</si>
  <si>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</si>
  <si>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</si>
  <si>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</si>
  <si>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</si>
  <si>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</si>
  <si>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</si>
  <si>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</si>
  <si>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</si>
  <si>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</si>
  <si>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</si>
  <si>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</si>
  <si>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</si>
  <si>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</si>
  <si>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</si>
  <si>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</si>
  <si>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</si>
  <si>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</si>
  <si>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</si>
  <si>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</si>
  <si>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</si>
  <si>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</si>
  <si>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</si>
  <si>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</si>
  <si>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</si>
  <si>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</si>
  <si>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</si>
  <si>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</si>
  <si>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</si>
  <si>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</si>
  <si>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</si>
  <si>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</si>
  <si>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</si>
  <si>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</si>
  <si>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</si>
  <si>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</si>
  <si>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</si>
  <si>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</si>
  <si>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</si>
  <si>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</si>
  <si>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</si>
  <si>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</si>
  <si>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</si>
  <si>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</si>
  <si>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</si>
  <si>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</si>
  <si>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</si>
  <si>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</si>
  <si>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</si>
  <si>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</si>
  <si>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</si>
  <si>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</si>
  <si>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</si>
  <si>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</si>
  <si>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</si>
  <si>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</si>
  <si>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</si>
  <si>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</si>
  <si>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</si>
  <si>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</si>
  <si>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</si>
  <si>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</si>
  <si>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</si>
  <si>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</si>
  <si>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</si>
  <si>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</si>
  <si>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</si>
  <si>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</si>
  <si>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</si>
  <si>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</si>
  <si>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</si>
  <si>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</si>
  <si>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</si>
  <si>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</si>
  <si>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</si>
  <si>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</si>
  <si>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</si>
  <si>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</si>
  <si>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</si>
  <si>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</si>
  <si>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</si>
  <si>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</si>
  <si>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</si>
  <si>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</si>
  <si>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</si>
  <si>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</si>
  <si>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</si>
  <si>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</si>
  <si>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</si>
  <si>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</si>
  <si>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</si>
  <si>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</si>
  <si>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</si>
  <si>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</si>
  <si>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</si>
  <si>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</si>
  <si>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</si>
  <si>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</si>
  <si>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</si>
  <si>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</si>
  <si>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</si>
  <si>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</si>
  <si>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</si>
  <si>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</si>
  <si>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</si>
  <si>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</si>
  <si>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</si>
  <si>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</si>
  <si>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</si>
  <si>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</si>
  <si>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</si>
  <si>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</si>
  <si>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</si>
  <si>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</si>
  <si>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</si>
  <si>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</si>
  <si>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</si>
  <si>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</si>
  <si>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</si>
  <si>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</si>
  <si>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</si>
  <si>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</si>
  <si>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</si>
  <si>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</si>
  <si>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</si>
  <si>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</si>
  <si>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</si>
  <si>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</si>
  <si>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</si>
  <si>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</si>
  <si>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</si>
  <si>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</si>
  <si>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</si>
  <si>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</si>
  <si>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</si>
  <si>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</si>
  <si>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</si>
  <si>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</si>
  <si>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</si>
  <si>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</si>
  <si>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</si>
  <si>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</si>
  <si>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</si>
  <si>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</si>
  <si>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</si>
  <si>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</si>
  <si>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</si>
  <si>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</si>
  <si>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</si>
  <si>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</si>
  <si>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</si>
  <si>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</si>
  <si>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</si>
  <si>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</si>
  <si>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</si>
  <si>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</si>
  <si>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</si>
  <si>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</si>
  <si>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</si>
  <si>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</si>
  <si>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</si>
  <si>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</si>
  <si>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</si>
  <si>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</si>
  <si>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</si>
  <si>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</si>
  <si>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</si>
  <si>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</si>
  <si>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</si>
  <si>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</si>
  <si>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</si>
  <si>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</si>
  <si>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</si>
  <si>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</si>
  <si>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</si>
  <si>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</si>
  <si>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</si>
  <si>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</si>
  <si>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</si>
  <si>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</si>
  <si>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</si>
  <si>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</si>
  <si>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</si>
  <si>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</si>
  <si>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</si>
  <si>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</si>
  <si>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</si>
  <si>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</si>
  <si>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</si>
  <si>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</si>
  <si>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</si>
  <si>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</si>
  <si>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</si>
  <si>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</si>
  <si>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</si>
  <si>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</si>
  <si>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</si>
  <si>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</si>
  <si>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</si>
  <si>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</si>
  <si>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</si>
  <si>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</si>
  <si>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</si>
  <si>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</si>
  <si>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</si>
  <si>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</si>
  <si>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</si>
  <si>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</si>
  <si>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</si>
  <si>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</si>
  <si>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</si>
  <si>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</si>
  <si>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</si>
  <si>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</si>
  <si>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</si>
  <si>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</si>
  <si>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</si>
  <si>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</si>
  <si>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</si>
  <si>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</si>
  <si>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</si>
  <si>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</si>
  <si>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</si>
  <si>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</si>
  <si>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</si>
  <si>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</si>
  <si>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</si>
  <si>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</si>
  <si>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</si>
  <si>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</si>
  <si>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</si>
  <si>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</si>
  <si>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</si>
  <si>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</si>
  <si>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</si>
  <si>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</si>
  <si>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</si>
  <si>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</si>
  <si>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</si>
  <si>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</si>
  <si>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</si>
  <si>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</si>
  <si>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</si>
  <si>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</si>
  <si>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</si>
  <si>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</si>
  <si>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</si>
  <si>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</si>
  <si>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</si>
  <si>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</si>
  <si>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</si>
  <si>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</si>
  <si>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</si>
  <si>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</si>
  <si>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</si>
  <si>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</si>
  <si>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</si>
  <si>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</si>
  <si>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</si>
  <si>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</si>
  <si>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</si>
  <si>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</si>
  <si>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</si>
  <si>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</si>
  <si>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</si>
  <si>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</si>
  <si>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</si>
  <si>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</si>
  <si>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</si>
  <si>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</si>
  <si>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</si>
  <si>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</si>
  <si>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</si>
  <si>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</si>
  <si>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</si>
  <si>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</si>
  <si>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</si>
  <si>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</si>
  <si>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</si>
  <si>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</si>
  <si>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</si>
  <si>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</si>
  <si>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</si>
  <si>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</si>
  <si>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</si>
  <si>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</si>
  <si>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</si>
  <si>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</si>
  <si>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</si>
  <si>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</si>
  <si>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</si>
  <si>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</si>
  <si>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</si>
  <si>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</si>
  <si>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</si>
  <si>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</si>
  <si>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</si>
  <si>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</si>
  <si>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</si>
  <si>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</si>
  <si>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</si>
  <si>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</si>
  <si>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</si>
  <si>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</si>
  <si>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</si>
  <si>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</si>
  <si>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</si>
  <si>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</si>
  <si>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</si>
  <si>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</si>
  <si>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</si>
  <si>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</si>
  <si>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</si>
  <si>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</si>
  <si>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</si>
  <si>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</si>
  <si>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</si>
  <si>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</si>
  <si>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</si>
  <si>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</si>
  <si>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</si>
  <si>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</si>
  <si>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</si>
  <si>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</si>
  <si>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</si>
  <si>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</si>
  <si>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</si>
  <si>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</si>
  <si>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</si>
  <si>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</si>
  <si>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</si>
  <si>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</si>
  <si>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</si>
  <si>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</si>
  <si>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</si>
  <si>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</si>
  <si>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</si>
  <si>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</si>
  <si>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</si>
  <si>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</si>
  <si>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</si>
  <si>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</si>
  <si>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</si>
  <si>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</si>
  <si>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</si>
  <si>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</si>
  <si>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</si>
  <si>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</si>
  <si>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</si>
  <si>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</si>
  <si>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</si>
  <si>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</si>
  <si>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</si>
  <si>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</si>
  <si>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</si>
  <si>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</si>
  <si>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</si>
  <si>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</si>
  <si>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</si>
  <si>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</si>
  <si>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</si>
  <si>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</si>
  <si>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</si>
  <si>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</si>
  <si>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</si>
  <si>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</si>
  <si>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</si>
  <si>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</si>
  <si>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</si>
  <si>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</si>
  <si>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</si>
  <si>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</si>
  <si>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</si>
  <si>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</si>
  <si>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</si>
  <si>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</si>
  <si>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</si>
  <si>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</si>
  <si>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</si>
  <si>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</si>
  <si>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</si>
  <si>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</si>
  <si>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</si>
  <si>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</si>
  <si>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</si>
  <si>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</si>
  <si>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</si>
  <si>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</si>
  <si>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</si>
  <si>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</si>
  <si>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</si>
  <si>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</si>
  <si>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</si>
  <si>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</si>
  <si>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</si>
  <si>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</si>
  <si>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</si>
  <si>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</si>
  <si>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</si>
  <si>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</si>
  <si>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</si>
  <si>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</si>
  <si>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</si>
  <si>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</si>
  <si>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</si>
  <si>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</si>
  <si>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</si>
  <si>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</si>
  <si>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</si>
  <si>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</si>
  <si>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</si>
  <si>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</si>
  <si>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</si>
  <si>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</si>
  <si>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</si>
  <si>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</si>
  <si>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</si>
  <si>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</si>
  <si>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</si>
  <si>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</si>
  <si>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</si>
  <si>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</si>
  <si>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</si>
  <si>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</si>
  <si>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</si>
  <si>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</si>
  <si>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</si>
  <si>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</si>
  <si>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</si>
  <si>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</si>
  <si>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</si>
  <si>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</si>
  <si>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</si>
  <si>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</si>
  <si>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</si>
  <si>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</si>
  <si>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</si>
  <si>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</si>
  <si>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</si>
  <si>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</si>
  <si>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</si>
  <si>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</si>
  <si>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</si>
  <si>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</si>
  <si>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</si>
  <si>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</si>
  <si>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</si>
  <si>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</si>
  <si>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</si>
  <si>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</si>
  <si>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</si>
  <si>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</si>
  <si>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</si>
  <si>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</si>
  <si>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</si>
  <si>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</si>
  <si>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</si>
  <si>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</si>
  <si>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</si>
  <si>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</si>
  <si>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</si>
  <si>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</si>
  <si>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</si>
  <si>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</si>
  <si>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</si>
  <si>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</si>
  <si>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</si>
  <si>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</si>
  <si>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</si>
  <si>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</si>
  <si>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</si>
  <si>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</si>
  <si>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</si>
  <si>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</si>
  <si>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</si>
  <si>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</si>
  <si>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</si>
  <si>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</si>
  <si>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</si>
  <si>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</si>
  <si>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</si>
  <si>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</si>
  <si>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</si>
  <si>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</si>
  <si>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</si>
  <si>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</si>
  <si>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</si>
  <si>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</si>
  <si>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</si>
  <si>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</si>
  <si>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</si>
  <si>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</si>
  <si>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</si>
  <si>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</si>
  <si>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</si>
  <si>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</si>
  <si>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</si>
  <si>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</si>
  <si>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</si>
  <si>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</si>
  <si>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</si>
  <si>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</si>
  <si>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</si>
  <si>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</si>
  <si>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</si>
  <si>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</si>
  <si>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</si>
  <si>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</si>
  <si>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</si>
  <si>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</si>
  <si>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</si>
  <si>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</si>
  <si>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</si>
  <si>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</si>
  <si>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</si>
  <si>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</si>
  <si>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</si>
  <si>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</si>
  <si>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</si>
  <si>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</si>
  <si>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</si>
  <si>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</si>
  <si>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</si>
  <si>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</si>
  <si>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</si>
  <si>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</si>
  <si>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</si>
  <si>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</si>
  <si>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</si>
  <si>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</si>
  <si>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</si>
  <si>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</si>
  <si>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</si>
  <si>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</si>
  <si>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</si>
  <si>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</si>
  <si>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</si>
  <si>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</si>
  <si>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</si>
  <si>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</si>
  <si>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</si>
  <si>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</si>
  <si>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</si>
  <si>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</si>
  <si>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</si>
  <si>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</si>
  <si>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</si>
  <si>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</si>
  <si>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</si>
  <si>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</si>
  <si>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</si>
  <si>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</si>
  <si>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</si>
  <si>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</si>
  <si>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</si>
  <si>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</si>
  <si>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</si>
  <si>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</si>
  <si>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</si>
  <si>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</si>
  <si>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</si>
  <si>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</si>
  <si>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</si>
  <si>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</si>
  <si>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</si>
  <si>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</si>
  <si>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</si>
  <si>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</si>
  <si>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</si>
  <si>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</si>
  <si>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</si>
  <si>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</si>
  <si>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</si>
  <si>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</si>
  <si>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</si>
  <si>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</si>
  <si>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</si>
  <si>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</si>
  <si>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</si>
  <si>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</si>
  <si>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</si>
  <si>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</si>
  <si>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</si>
  <si>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</si>
  <si>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</si>
  <si>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</si>
  <si>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</si>
  <si>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</si>
  <si>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</si>
  <si>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</si>
  <si>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</si>
  <si>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</si>
  <si>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</si>
  <si>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</si>
  <si>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</si>
  <si>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</si>
  <si>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</si>
  <si>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</si>
  <si>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</si>
  <si>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</si>
  <si>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</si>
  <si>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</si>
  <si>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</si>
  <si>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</si>
  <si>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</si>
  <si>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</si>
  <si>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</si>
  <si>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</si>
  <si>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</si>
  <si>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</si>
  <si>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</si>
  <si>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</si>
  <si>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</si>
  <si>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</si>
  <si>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</si>
  <si>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</si>
  <si>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</si>
  <si>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</si>
  <si>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</si>
  <si>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</si>
  <si>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</si>
  <si>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</si>
  <si>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</si>
  <si>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</si>
  <si>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</si>
  <si>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</si>
  <si>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</si>
  <si>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</si>
  <si>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</si>
  <si>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</si>
  <si>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</si>
  <si>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</si>
  <si>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</si>
  <si>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</si>
  <si>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</si>
  <si>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</si>
  <si>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</si>
  <si>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</si>
  <si>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</si>
  <si>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</si>
  <si>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</si>
  <si>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</si>
  <si>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</si>
  <si>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</si>
  <si>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</si>
  <si>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</si>
  <si>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</si>
  <si>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</si>
  <si>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</si>
  <si>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</si>
  <si>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</si>
  <si>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</si>
  <si>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</si>
  <si>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</si>
  <si>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</si>
  <si>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</si>
  <si>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</si>
  <si>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</si>
  <si>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</si>
  <si>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</si>
  <si>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</si>
  <si>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</si>
  <si>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</si>
  <si>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</si>
  <si>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</si>
  <si>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</si>
  <si>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</si>
  <si>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</si>
  <si>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</si>
  <si>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</si>
  <si>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</si>
  <si>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</si>
  <si>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</si>
  <si>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</si>
  <si>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</si>
  <si>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</si>
  <si>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</si>
  <si>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</si>
  <si>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</si>
  <si>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</si>
  <si>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</si>
  <si>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</si>
  <si>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</si>
  <si>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</si>
  <si>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</si>
  <si>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</si>
  <si>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</si>
  <si>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</si>
  <si>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</si>
  <si>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</si>
  <si>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</si>
  <si>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</si>
  <si>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</si>
  <si>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</si>
  <si>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</si>
  <si>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</si>
  <si>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</si>
  <si>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</si>
  <si>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</si>
  <si>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</si>
  <si>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</si>
  <si>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</si>
  <si>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</si>
  <si>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</si>
  <si>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</si>
  <si>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</si>
  <si>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</si>
  <si>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</si>
  <si>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</si>
  <si>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</si>
  <si>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</si>
  <si>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</si>
  <si>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</si>
  <si>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</si>
  <si>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</si>
  <si>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</si>
  <si>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</si>
  <si>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</si>
  <si>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</si>
  <si>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</si>
  <si>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</si>
  <si>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</si>
  <si>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</si>
  <si>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</si>
  <si>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</si>
  <si>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</si>
  <si>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</si>
  <si>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</si>
  <si>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</si>
  <si>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</si>
  <si>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</si>
  <si>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</si>
  <si>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</si>
  <si>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</si>
  <si>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</si>
  <si>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</si>
  <si>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</si>
  <si>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</si>
  <si>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</si>
  <si>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</si>
  <si>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</si>
  <si>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</si>
  <si>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</si>
  <si>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</si>
  <si>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</si>
  <si>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</si>
  <si>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</si>
  <si>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</si>
  <si>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</si>
  <si>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</si>
  <si>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</si>
  <si>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</si>
  <si>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</si>
  <si>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</si>
  <si>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</si>
  <si>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</si>
  <si>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</si>
  <si>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</si>
  <si>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</si>
  <si>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</si>
  <si>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</si>
  <si>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</si>
  <si>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</si>
  <si>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</si>
  <si>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</si>
  <si>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</si>
  <si>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</si>
  <si>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</si>
  <si>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</si>
  <si>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</si>
  <si>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</si>
  <si>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</si>
  <si>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</si>
  <si>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</si>
  <si>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</si>
  <si>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</si>
  <si>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</si>
  <si>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</si>
  <si>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</si>
  <si>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</si>
  <si>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</si>
  <si>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</si>
  <si>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</si>
  <si>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</si>
  <si>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</si>
  <si>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</si>
  <si>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</si>
  <si>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</si>
  <si>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</si>
  <si>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</si>
  <si>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</si>
  <si>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</si>
  <si>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</si>
  <si>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</si>
  <si>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</si>
  <si>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</si>
  <si>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</si>
  <si>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</si>
  <si>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</si>
  <si>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</si>
  <si>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</si>
  <si>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</si>
  <si>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</si>
  <si>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</si>
  <si>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</si>
  <si>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</si>
  <si>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</si>
  <si>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</si>
  <si>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</si>
  <si>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</si>
  <si>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</si>
  <si>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</si>
  <si>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</si>
  <si>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</si>
  <si>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</si>
  <si>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</si>
  <si>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</si>
  <si>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</si>
  <si>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</si>
  <si>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</si>
  <si>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</si>
  <si>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</si>
  <si>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</si>
  <si>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</si>
  <si>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</si>
  <si>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</si>
  <si>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</si>
  <si>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</si>
  <si>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</si>
  <si>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</si>
  <si>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</si>
  <si>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</si>
  <si>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</si>
  <si>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</si>
  <si>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</si>
  <si>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</si>
  <si>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</si>
  <si>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</si>
  <si>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</si>
  <si>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</si>
  <si>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</si>
  <si>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</si>
  <si>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</si>
  <si>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</si>
  <si>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</si>
  <si>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</si>
  <si>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</si>
  <si>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</si>
  <si>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</si>
  <si>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</si>
  <si>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</si>
  <si>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</si>
  <si>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</si>
  <si>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</si>
  <si>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</si>
  <si>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</si>
  <si>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</si>
  <si>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</si>
  <si>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</si>
  <si>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</si>
  <si>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</si>
  <si>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</si>
  <si>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</si>
  <si>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</si>
  <si>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</si>
  <si>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</si>
  <si>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</si>
  <si>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</si>
  <si>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</si>
  <si>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</si>
  <si>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</si>
  <si>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</si>
  <si>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</si>
  <si>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</si>
  <si>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</si>
  <si>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</si>
  <si>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</si>
  <si>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</si>
  <si>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</si>
  <si>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</si>
  <si>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</si>
  <si>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</si>
  <si>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</si>
  <si>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</si>
  <si>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</si>
  <si>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</si>
  <si>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</si>
  <si>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</si>
  <si>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</si>
  <si>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</si>
  <si>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</si>
  <si>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</si>
  <si>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</si>
  <si>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</si>
  <si>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</si>
  <si>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</si>
  <si>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</si>
  <si>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</si>
  <si>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</si>
  <si>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</si>
  <si>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</si>
  <si>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</si>
  <si>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</si>
  <si>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</si>
  <si>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</si>
  <si>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</si>
  <si>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</si>
  <si>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</si>
  <si>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</si>
  <si>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</si>
  <si>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</si>
  <si>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</si>
  <si>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</si>
  <si>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</si>
  <si>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</si>
  <si>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</si>
  <si>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</si>
  <si>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</si>
  <si>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</si>
  <si>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</si>
  <si>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</si>
  <si>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</si>
  <si>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</si>
  <si>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</si>
  <si>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</si>
  <si>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</si>
  <si>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</si>
  <si>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</si>
  <si>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</si>
  <si>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</si>
  <si>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</si>
  <si>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</si>
  <si>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</si>
  <si>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</si>
  <si>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</si>
  <si>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</si>
  <si>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</si>
  <si>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</si>
  <si>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</si>
  <si>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</si>
  <si>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</si>
  <si>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</si>
  <si>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</si>
  <si>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</si>
  <si>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</si>
  <si>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</si>
  <si>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</si>
  <si>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</si>
  <si>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</si>
  <si>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</si>
  <si>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</si>
  <si>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</si>
  <si>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</si>
  <si>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</si>
  <si>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</si>
  <si>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</si>
  <si>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</si>
  <si>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</si>
  <si>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</si>
  <si>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</si>
  <si>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</si>
  <si>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</si>
  <si>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</si>
  <si>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</si>
  <si>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</si>
  <si>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</si>
  <si>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</si>
  <si>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</si>
  <si>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</si>
  <si>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</si>
  <si>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</si>
  <si>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</si>
  <si>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</si>
  <si>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</si>
  <si>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</si>
  <si>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</si>
  <si>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</si>
  <si>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</si>
  <si>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</si>
  <si>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</si>
  <si>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</si>
  <si>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</si>
  <si>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</si>
  <si>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</si>
  <si>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</si>
  <si>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</si>
  <si>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</si>
  <si>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</si>
  <si>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</si>
  <si>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</si>
  <si>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</si>
  <si>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</si>
  <si>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</si>
  <si>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</si>
  <si>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</si>
  <si>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</si>
  <si>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</si>
  <si>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</si>
  <si>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</si>
  <si>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</si>
  <si>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</si>
  <si>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</si>
  <si>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</si>
  <si>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</si>
  <si>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</si>
  <si>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</si>
  <si>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</si>
  <si>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</si>
  <si>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</si>
  <si>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</si>
  <si>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</si>
  <si>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</si>
  <si>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</si>
  <si>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</si>
  <si>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</si>
  <si>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</si>
  <si>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</si>
  <si>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</si>
  <si>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</si>
  <si>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</si>
  <si>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</si>
  <si>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</si>
  <si>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</si>
  <si>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</si>
  <si>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</si>
  <si>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</si>
  <si>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</si>
  <si>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</si>
  <si>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</si>
  <si>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</si>
  <si>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</si>
  <si>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</si>
  <si>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</si>
  <si>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</si>
  <si>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</si>
  <si>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</si>
  <si>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</si>
  <si>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</si>
  <si>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</si>
  <si>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</si>
  <si>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</si>
  <si>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</si>
  <si>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</si>
  <si>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</si>
  <si>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</si>
  <si>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</si>
  <si>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</si>
  <si>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</si>
  <si>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</si>
  <si>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</si>
  <si>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</si>
  <si>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</si>
  <si>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</si>
  <si>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</si>
  <si>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</si>
  <si>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</si>
  <si>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</si>
  <si>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</si>
  <si>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</si>
  <si>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</si>
  <si>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</si>
  <si>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</si>
  <si>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</si>
  <si>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</si>
  <si>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</si>
  <si>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</si>
  <si>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</si>
  <si>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</si>
  <si>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</si>
  <si>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</si>
  <si>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</si>
  <si>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</si>
  <si>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</si>
  <si>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</si>
  <si>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</si>
  <si>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</si>
  <si>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</si>
  <si>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</si>
  <si>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</si>
  <si>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</si>
  <si>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</si>
  <si>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</si>
  <si>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</si>
  <si>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</si>
  <si>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</si>
  <si>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</si>
  <si>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</si>
  <si>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</si>
  <si>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</si>
  <si>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</si>
  <si>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</si>
  <si>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</si>
  <si>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</si>
  <si>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</si>
  <si>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</si>
  <si>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</si>
  <si>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</si>
  <si>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</si>
  <si>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</si>
  <si>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</si>
  <si>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</si>
  <si>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</si>
  <si>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</si>
  <si>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</si>
  <si>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</si>
  <si>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</si>
  <si>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</si>
  <si>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</si>
  <si>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</si>
  <si>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</si>
  <si>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</si>
  <si>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</si>
  <si>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</si>
  <si>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</si>
  <si>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</si>
  <si>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</si>
  <si>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</si>
  <si>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</si>
  <si>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</si>
  <si>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</si>
  <si>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</si>
  <si>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</si>
  <si>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</si>
  <si>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</si>
  <si>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</si>
  <si>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</si>
  <si>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</si>
  <si>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</si>
  <si>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</si>
  <si>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</si>
  <si>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</si>
  <si>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</si>
  <si>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</si>
  <si>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</si>
  <si>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</si>
  <si>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</si>
  <si>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</si>
  <si>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</si>
  <si>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</si>
  <si>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</si>
  <si>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</si>
  <si>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</si>
  <si>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</si>
  <si>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</si>
  <si>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</si>
  <si>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</si>
  <si>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</si>
  <si>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</si>
  <si>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</si>
  <si>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</si>
  <si>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</si>
  <si>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</si>
  <si>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</si>
  <si>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</si>
  <si>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</si>
  <si>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</si>
  <si>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</si>
  <si>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</si>
  <si>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</si>
  <si>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</si>
  <si>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</si>
  <si>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</si>
  <si>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</si>
  <si>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</si>
  <si>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</si>
  <si>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</si>
  <si>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</si>
  <si>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</si>
  <si>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</si>
  <si>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</si>
  <si>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</si>
  <si>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</si>
  <si>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</si>
  <si>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</si>
  <si>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</si>
  <si>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</si>
  <si>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</si>
  <si>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</si>
  <si>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</si>
  <si>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</si>
  <si>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</si>
  <si>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</si>
  <si>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</si>
  <si>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</si>
  <si>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</si>
  <si>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</si>
  <si>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</si>
  <si>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</si>
  <si>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</si>
  <si>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</si>
  <si>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</si>
  <si>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</si>
  <si>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</si>
  <si>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</si>
  <si>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</si>
  <si>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</si>
  <si>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</si>
  <si>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</si>
  <si>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</si>
  <si>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</si>
  <si>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</si>
  <si>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</si>
  <si>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</si>
  <si>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</si>
  <si>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</si>
  <si>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</si>
  <si>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</si>
  <si>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</si>
  <si>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</si>
  <si>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</si>
  <si>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</si>
  <si>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</si>
  <si>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</si>
  <si>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</si>
  <si>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</si>
  <si>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</si>
  <si>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</si>
  <si>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</si>
  <si>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</si>
  <si>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</si>
  <si>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</si>
  <si>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</si>
  <si>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</si>
  <si>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</si>
  <si>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</si>
  <si>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</si>
  <si>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</si>
  <si>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</si>
  <si>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</si>
  <si>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</si>
  <si>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</si>
  <si>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</si>
  <si>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</si>
  <si>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</si>
  <si>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</si>
  <si>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</si>
  <si>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</si>
  <si>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</si>
  <si>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</si>
  <si>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</si>
  <si>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</si>
  <si>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</si>
  <si>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</si>
  <si>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</si>
  <si>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</si>
  <si>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</si>
  <si>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</si>
  <si>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</si>
  <si>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</si>
  <si>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</si>
  <si>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</si>
  <si>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</si>
  <si>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</si>
  <si>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</si>
  <si>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</si>
  <si>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</si>
  <si>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</si>
  <si>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</si>
  <si>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</si>
  <si>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</si>
  <si>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</si>
  <si>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</si>
  <si>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</si>
  <si>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</si>
  <si>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</si>
  <si>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</si>
  <si>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</si>
  <si>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</si>
  <si>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</si>
  <si>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</si>
  <si>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</si>
  <si>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</si>
  <si>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</si>
  <si>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</si>
  <si>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</si>
  <si>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</si>
  <si>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</si>
  <si>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</si>
  <si>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</si>
  <si>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</si>
  <si>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</si>
  <si>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</si>
  <si>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</si>
  <si>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</si>
  <si>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</si>
  <si>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</si>
  <si>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</si>
  <si>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</si>
  <si>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</si>
  <si>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</si>
  <si>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</si>
  <si>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</si>
  <si>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</si>
  <si>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</si>
  <si>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</si>
  <si>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</si>
  <si>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</si>
  <si>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</si>
  <si>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</si>
  <si>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</si>
  <si>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</si>
  <si>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</si>
  <si>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</si>
  <si>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</si>
  <si>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</si>
  <si>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</si>
  <si>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</si>
  <si>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</si>
  <si>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</si>
  <si>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</si>
  <si>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</si>
  <si>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</si>
  <si>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</si>
  <si>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</si>
  <si>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</si>
  <si>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</si>
  <si>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</si>
  <si>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</si>
  <si>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</si>
  <si>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</si>
  <si>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</si>
  <si>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</si>
  <si>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</si>
  <si>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</si>
  <si>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</si>
  <si>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</si>
  <si>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</si>
  <si>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</si>
  <si>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</si>
  <si>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</si>
  <si>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</si>
  <si>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</si>
  <si>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</si>
  <si>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</si>
  <si>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</si>
  <si>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</si>
  <si>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</si>
  <si>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</si>
  <si>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</si>
  <si>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</si>
  <si>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</si>
  <si>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</si>
  <si>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</si>
  <si>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</si>
  <si>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</si>
  <si>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</si>
  <si>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</si>
  <si>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</si>
  <si>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</si>
  <si>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</si>
  <si>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</si>
  <si>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</si>
  <si>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</si>
  <si>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</si>
  <si>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</si>
  <si>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</si>
  <si>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</si>
  <si>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</si>
  <si>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</si>
  <si>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</si>
  <si>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</si>
  <si>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</si>
  <si>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</si>
  <si>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</si>
  <si>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</si>
  <si>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</si>
  <si>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</si>
  <si>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</si>
  <si>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</si>
  <si>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</si>
  <si>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</si>
  <si>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</si>
  <si>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</si>
  <si>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</si>
  <si>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</si>
  <si>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</si>
  <si>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</si>
  <si>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</si>
  <si>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</si>
  <si>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</si>
  <si>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</si>
  <si>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</si>
  <si>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</si>
  <si>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</si>
  <si>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</si>
  <si>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</si>
  <si>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</si>
  <si>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</si>
  <si>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</si>
  <si>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</si>
  <si>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</si>
  <si>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</si>
  <si>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</si>
  <si>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</si>
  <si>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</si>
  <si>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</si>
  <si>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</si>
  <si>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</si>
  <si>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</si>
  <si>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</si>
  <si>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</si>
  <si>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</si>
  <si>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</si>
  <si>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</si>
  <si>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</si>
  <si>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</si>
  <si>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</si>
  <si>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</si>
  <si>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</si>
  <si>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</si>
  <si>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</si>
  <si>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</si>
  <si>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</si>
  <si>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</si>
  <si>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</si>
  <si>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</si>
  <si>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</si>
  <si>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</si>
  <si>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</si>
  <si>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</si>
  <si>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</si>
  <si>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</si>
  <si>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</si>
  <si>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</si>
  <si>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</si>
  <si>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</si>
  <si>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</si>
  <si>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</si>
  <si>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</si>
  <si>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</si>
  <si>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</si>
  <si>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</si>
  <si>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</si>
  <si>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</si>
  <si>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</si>
  <si>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</si>
  <si>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</si>
  <si>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</si>
  <si>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</si>
  <si>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</si>
  <si>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</si>
  <si>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</si>
  <si>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</si>
  <si>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</si>
  <si>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</si>
  <si>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</si>
  <si>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</si>
  <si>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</si>
  <si>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</si>
  <si>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</si>
  <si>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</si>
  <si>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</si>
  <si>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</si>
  <si>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</si>
  <si>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</si>
  <si>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</si>
  <si>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</si>
  <si>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</si>
  <si>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</si>
  <si>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</si>
  <si>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</si>
  <si>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</si>
  <si>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</si>
  <si>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</si>
  <si>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</si>
  <si>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</si>
  <si>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</si>
  <si>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</si>
  <si>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</si>
  <si>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</si>
  <si>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</si>
  <si>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</si>
  <si>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</si>
  <si>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</si>
  <si>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</si>
  <si>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</si>
  <si>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</si>
  <si>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</si>
  <si>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</si>
  <si>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</si>
  <si>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</si>
  <si>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</si>
  <si>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</si>
  <si>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</si>
  <si>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</si>
  <si>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</si>
  <si>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</si>
  <si>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</si>
  <si>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</si>
  <si>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</si>
  <si>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</si>
  <si>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</si>
  <si>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</si>
  <si>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</si>
  <si>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</si>
  <si>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</si>
  <si>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</si>
  <si>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</si>
  <si>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</si>
  <si>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</si>
  <si>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</si>
  <si>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</si>
  <si>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</si>
  <si>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</si>
  <si>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</si>
  <si>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</si>
  <si>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</si>
  <si>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</si>
  <si>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</si>
  <si>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</si>
  <si>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</si>
  <si>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</si>
  <si>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</si>
  <si>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</si>
  <si>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</si>
  <si>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</si>
  <si>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</si>
  <si>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</si>
  <si>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</si>
  <si>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</si>
  <si>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</si>
  <si>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</si>
  <si>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</si>
  <si>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</si>
  <si>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</si>
  <si>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</si>
  <si>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</si>
  <si>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</si>
  <si>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</si>
  <si>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</si>
  <si>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</si>
  <si>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</si>
  <si>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</si>
  <si>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</si>
  <si>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</si>
  <si>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</si>
  <si>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</si>
  <si>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</si>
  <si>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</si>
  <si>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</si>
  <si>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</si>
  <si>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</si>
  <si>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</si>
  <si>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</si>
  <si>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</si>
  <si>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</si>
  <si>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</si>
  <si>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</si>
  <si>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</si>
  <si>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</si>
  <si>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</si>
  <si>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</si>
  <si>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</si>
  <si>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</si>
  <si>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</si>
  <si>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</si>
  <si>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</si>
  <si>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</si>
  <si>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</si>
  <si>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</si>
  <si>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</si>
  <si>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</si>
  <si>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</si>
  <si>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</si>
  <si>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</si>
  <si>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</si>
  <si>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</si>
  <si>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</si>
  <si>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</si>
  <si>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</si>
  <si>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</si>
  <si>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</si>
  <si>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</si>
  <si>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</si>
  <si>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</si>
  <si>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</si>
  <si>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</si>
  <si>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</si>
  <si>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</si>
  <si>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</si>
  <si>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</si>
  <si>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</si>
  <si>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</si>
  <si>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</si>
  <si>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</si>
  <si>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</si>
  <si>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</si>
  <si>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</si>
  <si>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</si>
  <si>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</si>
  <si>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</si>
  <si>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</si>
  <si>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</si>
  <si>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</si>
  <si>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</si>
  <si>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</si>
  <si>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</si>
  <si>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</si>
  <si>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</si>
  <si>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</si>
  <si>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</si>
  <si>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</si>
  <si>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</si>
  <si>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</si>
  <si>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</si>
  <si>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</si>
  <si>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</si>
  <si>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</si>
  <si>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</si>
  <si>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</si>
  <si>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</si>
  <si>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</si>
  <si>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</si>
  <si>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</si>
  <si>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</si>
  <si>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</si>
  <si>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</si>
  <si>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</si>
  <si>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</si>
  <si>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</si>
  <si>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</si>
  <si>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</si>
  <si>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</si>
  <si>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</si>
  <si>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</si>
  <si>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</si>
  <si>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</si>
  <si>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</si>
  <si>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</si>
  <si>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</si>
  <si>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</si>
  <si>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</si>
  <si>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</si>
  <si>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</si>
  <si>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</si>
  <si>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</si>
  <si>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</si>
  <si>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</si>
  <si>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</si>
  <si>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</si>
  <si>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</si>
  <si>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</si>
  <si>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</si>
  <si>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</si>
  <si>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</si>
  <si>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</si>
  <si>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</si>
  <si>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</si>
  <si>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</si>
  <si>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</si>
  <si>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</si>
  <si>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</si>
  <si>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</si>
  <si>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</si>
  <si>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</si>
  <si>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</si>
  <si>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</si>
  <si>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</si>
  <si>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</si>
  <si>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</si>
  <si>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</si>
  <si>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</si>
  <si>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</si>
  <si>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</si>
  <si>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</si>
  <si>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</si>
  <si>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</si>
  <si>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</si>
  <si>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</si>
  <si>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</si>
  <si>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</si>
  <si>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</si>
  <si>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</si>
  <si>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</si>
  <si>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</si>
  <si>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</si>
  <si>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</si>
  <si>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</si>
  <si>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</si>
  <si>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</si>
  <si>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</si>
  <si>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</si>
  <si>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</si>
  <si>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</si>
  <si>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</si>
  <si>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</si>
  <si>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</si>
  <si>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</si>
  <si>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</si>
  <si>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</si>
  <si>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</si>
  <si>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</si>
  <si>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</si>
  <si>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</si>
  <si>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</si>
  <si>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</si>
  <si>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</si>
  <si>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</si>
  <si>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</si>
  <si>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</si>
  <si>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</si>
  <si>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</si>
  <si>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</si>
  <si>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</si>
  <si>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</si>
  <si>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</si>
  <si>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</si>
  <si>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</si>
  <si>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</si>
  <si>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</si>
  <si>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</si>
  <si>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</si>
  <si>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</si>
  <si>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</si>
  <si>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</si>
  <si>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</si>
  <si>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</si>
  <si>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</si>
  <si>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</si>
  <si>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</si>
  <si>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</si>
  <si>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</si>
  <si>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</si>
  <si>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</si>
  <si>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</si>
  <si>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</si>
  <si>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</si>
  <si>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</si>
  <si>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</si>
  <si>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</si>
  <si>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</si>
  <si>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</si>
  <si>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</si>
  <si>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</si>
  <si>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</si>
  <si>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</si>
  <si>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</si>
  <si>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</si>
  <si>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</si>
  <si>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</si>
  <si>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</si>
  <si>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</si>
  <si>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</si>
  <si>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</si>
  <si>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</si>
  <si>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</si>
  <si>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</si>
  <si>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</si>
  <si>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</si>
  <si>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</si>
  <si>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</si>
  <si>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</si>
  <si>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</si>
  <si>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</si>
  <si>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</si>
  <si>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</si>
  <si>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</si>
  <si>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</si>
  <si>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</si>
  <si>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</si>
  <si>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</si>
  <si>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</si>
  <si>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</si>
  <si>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</si>
  <si>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</si>
  <si>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</si>
  <si>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</si>
  <si>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</si>
  <si>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</si>
  <si>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</si>
  <si>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</si>
  <si>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</si>
  <si>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</si>
  <si>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</si>
  <si>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</si>
  <si>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</si>
  <si>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</si>
  <si>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</si>
  <si>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</si>
  <si>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</si>
  <si>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</si>
  <si>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</si>
  <si>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</si>
  <si>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</si>
  <si>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</si>
  <si>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</si>
  <si>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</si>
  <si>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</si>
  <si>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</si>
  <si>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</si>
  <si>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</si>
  <si>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</si>
  <si>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</si>
  <si>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</si>
  <si>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</si>
  <si>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</si>
  <si>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</si>
  <si>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</si>
  <si>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</si>
  <si>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</si>
  <si>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</si>
  <si>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</si>
  <si>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</si>
  <si>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</si>
  <si>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</si>
  <si>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</si>
  <si>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</si>
  <si>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</si>
  <si>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</si>
  <si>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</si>
  <si>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</si>
  <si>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</si>
  <si>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</si>
  <si>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</si>
  <si>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</si>
  <si>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</si>
  <si>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</si>
  <si>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</si>
  <si>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</si>
  <si>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</si>
  <si>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</si>
  <si>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</si>
  <si>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</si>
  <si>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</si>
  <si>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</si>
  <si>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</si>
  <si>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</si>
  <si>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</si>
  <si>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</si>
  <si>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</si>
  <si>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</si>
  <si>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</si>
  <si>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</si>
  <si>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</si>
  <si>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</si>
  <si>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</si>
  <si>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</si>
  <si>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</si>
  <si>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</si>
  <si>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</si>
  <si>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</si>
  <si>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</si>
  <si>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</si>
  <si>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</si>
  <si>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</si>
  <si>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</si>
  <si>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</si>
  <si>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</si>
  <si>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</si>
  <si>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</si>
  <si>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</si>
  <si>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</si>
  <si>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</si>
  <si>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</si>
  <si>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</si>
  <si>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</si>
  <si>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</si>
  <si>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</si>
  <si>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</si>
  <si>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</si>
  <si>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</si>
  <si>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</si>
  <si>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</si>
  <si>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</si>
  <si>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</si>
  <si>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</si>
  <si>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</si>
  <si>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</si>
  <si>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</si>
  <si>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</si>
  <si>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</si>
  <si>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</si>
  <si>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</si>
  <si>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</si>
  <si>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</si>
  <si>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</si>
  <si>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</si>
  <si>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</si>
  <si>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</si>
  <si>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</si>
  <si>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</si>
  <si>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</si>
  <si>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</si>
  <si>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</si>
  <si>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</si>
  <si>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</si>
  <si>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</si>
  <si>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</si>
  <si>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</si>
  <si>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</si>
  <si>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</si>
  <si>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</si>
  <si>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</si>
  <si>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</si>
  <si>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</si>
  <si>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</si>
  <si>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</si>
  <si>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</si>
  <si>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</si>
  <si>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</si>
  <si>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</si>
  <si>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</si>
  <si>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</si>
  <si>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</si>
  <si>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</si>
  <si>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</si>
  <si>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</si>
  <si>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</si>
  <si>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</si>
  <si>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</si>
  <si>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</si>
  <si>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</si>
  <si>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</si>
  <si>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</si>
  <si>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</si>
  <si>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</si>
  <si>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</si>
  <si>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</si>
  <si>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</si>
  <si>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</si>
  <si>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</si>
  <si>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</si>
  <si>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</si>
  <si>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</si>
  <si>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</si>
  <si>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</si>
  <si>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</si>
  <si>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</si>
  <si>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</si>
  <si>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</si>
  <si>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</si>
  <si>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</si>
  <si>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</si>
  <si>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</si>
  <si>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</si>
  <si>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</si>
  <si>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</si>
  <si>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</si>
  <si>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</si>
  <si>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</si>
  <si>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</si>
  <si>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</si>
  <si>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</si>
  <si>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</si>
  <si>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</si>
  <si>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</si>
  <si>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</si>
  <si>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</si>
  <si>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</si>
  <si>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</si>
  <si>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</si>
  <si>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</si>
  <si>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</si>
  <si>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</si>
  <si>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</si>
  <si>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</si>
  <si>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</si>
  <si>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</si>
  <si>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</si>
  <si>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</si>
  <si>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</si>
  <si>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</si>
  <si>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</si>
  <si>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</si>
  <si>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</si>
  <si>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</si>
  <si>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</si>
  <si>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</si>
  <si>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</si>
  <si>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</si>
  <si>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</si>
  <si>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</si>
  <si>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</si>
  <si>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</si>
  <si>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</si>
  <si>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</si>
  <si>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</si>
  <si>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</si>
  <si>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</si>
  <si>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</si>
  <si>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</si>
  <si>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</si>
  <si>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</si>
  <si>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</si>
  <si>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</si>
  <si>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</si>
  <si>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</si>
  <si>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</si>
  <si>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</si>
  <si>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</si>
  <si>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</si>
  <si>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</si>
  <si>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</si>
  <si>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</si>
  <si>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</si>
  <si>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</si>
  <si>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</si>
  <si>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</si>
  <si>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</si>
  <si>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</si>
  <si>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</si>
  <si>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</si>
  <si>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</si>
  <si>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</si>
  <si>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</si>
  <si>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</si>
  <si>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</si>
  <si>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</si>
  <si>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</si>
  <si>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</si>
  <si>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</si>
  <si>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</si>
  <si>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</si>
  <si>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</si>
  <si>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</si>
  <si>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</si>
  <si>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</si>
  <si>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</si>
  <si>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</si>
  <si>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</si>
  <si>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</si>
  <si>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</si>
  <si>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</si>
  <si>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</si>
  <si>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</si>
  <si>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</si>
  <si>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</si>
  <si>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</si>
  <si>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</si>
  <si>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</si>
  <si>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</si>
  <si>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</si>
  <si>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</si>
  <si>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</si>
  <si>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</si>
  <si>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</si>
  <si>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</si>
  <si>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</si>
  <si>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</si>
  <si>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</si>
  <si>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</si>
  <si>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</si>
  <si>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</si>
  <si>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</si>
  <si>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</si>
  <si>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</si>
  <si>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</si>
  <si>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</si>
  <si>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</si>
  <si>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</si>
  <si>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</si>
  <si>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</si>
  <si>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</si>
  <si>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</si>
  <si>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</si>
  <si>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</si>
  <si>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</si>
  <si>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</si>
  <si>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</si>
  <si>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</si>
  <si>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</si>
  <si>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</si>
  <si>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</si>
  <si>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</si>
  <si>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</si>
  <si>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</si>
  <si>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</si>
  <si>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</si>
  <si>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</si>
  <si>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</si>
  <si>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</si>
  <si>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</si>
  <si>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</si>
  <si>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</si>
  <si>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</si>
  <si>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</si>
  <si>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</si>
  <si>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</si>
  <si>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</si>
  <si>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</si>
  <si>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</si>
  <si>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</si>
  <si>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</si>
  <si>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</si>
  <si>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</si>
  <si>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</si>
  <si>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</si>
  <si>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</si>
  <si>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</si>
  <si>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</si>
  <si>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</si>
  <si>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</si>
  <si>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</si>
  <si>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</si>
  <si>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</si>
  <si>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</si>
  <si>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</si>
  <si>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</si>
  <si>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</si>
  <si>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</si>
  <si>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</si>
  <si>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</si>
  <si>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</si>
  <si>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</si>
  <si>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</si>
  <si>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</si>
  <si>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</si>
  <si>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</si>
  <si>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</si>
  <si>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</si>
  <si>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</si>
  <si>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</si>
  <si>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</si>
  <si>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</si>
  <si>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</si>
  <si>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</si>
  <si>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</si>
  <si>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</si>
  <si>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</si>
  <si>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</si>
  <si>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</si>
  <si>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</si>
  <si>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</si>
  <si>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</si>
  <si>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</si>
  <si>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</si>
  <si>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</si>
  <si>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</si>
  <si>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</si>
  <si>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</si>
  <si>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</si>
  <si>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</si>
  <si>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</si>
  <si>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</si>
  <si>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</si>
  <si>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</si>
  <si>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</si>
  <si>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</si>
  <si>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</si>
  <si>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</si>
  <si>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</si>
  <si>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</si>
  <si>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</si>
  <si>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</si>
  <si>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</si>
  <si>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</si>
  <si>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</si>
  <si>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</si>
  <si>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</si>
  <si>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</si>
  <si>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</si>
  <si>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</si>
  <si>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</si>
  <si>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</si>
  <si>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</si>
  <si>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</si>
  <si>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</si>
  <si>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</si>
  <si>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</si>
  <si>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</si>
  <si>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</si>
  <si>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</si>
  <si>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</si>
  <si>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</si>
  <si>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</si>
  <si>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</si>
  <si>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</si>
  <si>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</si>
  <si>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</si>
  <si>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</si>
  <si>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</si>
  <si>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</si>
  <si>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</si>
  <si>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</si>
  <si>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</si>
  <si>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</si>
  <si>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</si>
  <si>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</si>
  <si>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</si>
  <si>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</si>
  <si>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</si>
  <si>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</si>
  <si>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</si>
  <si>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</si>
  <si>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</si>
  <si>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</si>
  <si>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</si>
  <si>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</si>
  <si>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</si>
  <si>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</si>
  <si>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</si>
  <si>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</si>
  <si>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</si>
  <si>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</si>
  <si>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</si>
  <si>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</si>
  <si>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</si>
  <si>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</si>
  <si>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</si>
  <si>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</si>
  <si>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</si>
  <si>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</si>
  <si>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</si>
  <si>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</si>
  <si>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</si>
  <si>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</si>
  <si>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</si>
  <si>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</si>
  <si>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</si>
  <si>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</si>
  <si>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</si>
  <si>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</si>
  <si>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</si>
  <si>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</si>
  <si>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</si>
  <si>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</si>
  <si>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</si>
  <si>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</si>
  <si>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</si>
  <si>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</si>
  <si>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</si>
  <si>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</si>
  <si>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</si>
  <si>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</si>
  <si>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</si>
  <si>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</si>
  <si>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</si>
  <si>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</si>
  <si>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</si>
  <si>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</si>
  <si>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</si>
  <si>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</si>
  <si>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</si>
  <si>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</si>
  <si>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</si>
  <si>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</si>
  <si>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</si>
  <si>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</si>
  <si>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</si>
  <si>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</si>
  <si>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</si>
  <si>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</si>
  <si>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</si>
  <si>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</si>
  <si>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</si>
  <si>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</si>
  <si>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</si>
  <si>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</si>
  <si>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</si>
  <si>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</si>
  <si>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</si>
  <si>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</si>
  <si>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</si>
  <si>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</si>
  <si>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</si>
  <si>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</si>
  <si>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</si>
  <si>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</si>
  <si>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</si>
  <si>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</si>
  <si>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</si>
  <si>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</si>
  <si>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</si>
  <si>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</si>
  <si>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</si>
  <si>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</si>
  <si>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</si>
  <si>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</si>
  <si>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</si>
  <si>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</si>
  <si>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</si>
  <si>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</si>
  <si>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</si>
  <si>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</si>
  <si>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</si>
  <si>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</si>
  <si>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</si>
  <si>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</si>
  <si>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</si>
  <si>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</si>
  <si>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</si>
  <si>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</si>
  <si>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</si>
  <si>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</si>
  <si>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</si>
  <si>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</si>
  <si>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</si>
  <si>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</si>
  <si>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</si>
  <si>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</si>
  <si>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</si>
  <si>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</si>
  <si>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</si>
  <si>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</si>
  <si>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</si>
  <si>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</si>
  <si>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</si>
  <si>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</si>
  <si>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</si>
  <si>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</si>
  <si>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</si>
  <si>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</si>
  <si>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</si>
  <si>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</si>
  <si>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</si>
  <si>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</si>
  <si>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</si>
  <si>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</si>
  <si>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</si>
  <si>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</si>
  <si>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</si>
  <si>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</si>
  <si>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</si>
  <si>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</si>
  <si>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</si>
  <si>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</si>
  <si>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</si>
  <si>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</si>
  <si>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</si>
  <si>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</si>
  <si>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</si>
  <si>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</si>
  <si>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</si>
  <si>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</si>
  <si>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</si>
  <si>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</si>
  <si>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</si>
  <si>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</si>
  <si>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</si>
  <si>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</si>
  <si>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</si>
  <si>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</si>
  <si>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</si>
  <si>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</si>
  <si>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</si>
  <si>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</si>
  <si>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</si>
  <si>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</si>
  <si>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</si>
  <si>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</si>
  <si>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</si>
  <si>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</si>
  <si>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</si>
  <si>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</si>
  <si>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</si>
  <si>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</si>
  <si>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</si>
  <si>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</si>
  <si>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</si>
  <si>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</si>
  <si>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</si>
  <si>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</si>
  <si>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</si>
  <si>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</si>
  <si>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</si>
  <si>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</si>
  <si>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</si>
  <si>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</si>
  <si>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</si>
  <si>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</si>
  <si>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</si>
  <si>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</si>
  <si>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</si>
  <si>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</si>
  <si>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</si>
  <si>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</si>
  <si>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</si>
  <si>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</si>
  <si>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</si>
  <si>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</si>
  <si>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</si>
  <si>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</si>
  <si>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</si>
  <si>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</si>
  <si>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</si>
  <si>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</si>
  <si>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</si>
  <si>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</si>
  <si>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</si>
  <si>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</si>
  <si>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</si>
  <si>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</si>
  <si>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</si>
  <si>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</si>
  <si>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</si>
  <si>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</si>
  <si>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</si>
  <si>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</si>
  <si>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</si>
  <si>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</si>
  <si>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</si>
  <si>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</si>
  <si>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</si>
  <si>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</si>
  <si>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</si>
  <si>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</si>
  <si>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</si>
  <si>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</si>
  <si>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</si>
  <si>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</si>
  <si>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</si>
  <si>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</si>
  <si>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</si>
  <si>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</si>
  <si>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</si>
  <si>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</si>
  <si>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</si>
  <si>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</si>
  <si>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</si>
  <si>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</si>
  <si>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</si>
  <si>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</si>
  <si>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</si>
  <si>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</si>
  <si>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</si>
  <si>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</si>
  <si>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</si>
  <si>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</si>
  <si>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</si>
  <si>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</si>
  <si>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</si>
  <si>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</si>
  <si>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</si>
  <si>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</si>
  <si>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</si>
  <si>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</si>
  <si>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</si>
  <si>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</si>
  <si>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</si>
  <si>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</si>
  <si>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</si>
  <si>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</si>
  <si>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</si>
  <si>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</si>
  <si>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</si>
  <si>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</si>
  <si>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</si>
  <si>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</si>
  <si>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</si>
  <si>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</si>
  <si>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</si>
  <si>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</si>
  <si>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</si>
  <si>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</si>
  <si>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</si>
  <si>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</si>
  <si>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</si>
  <si>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</si>
  <si>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</si>
  <si>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</si>
  <si>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</si>
  <si>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</si>
  <si>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</si>
  <si>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</si>
  <si>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</si>
  <si>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</si>
  <si>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</si>
  <si>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</si>
  <si>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</si>
  <si>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</si>
  <si>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</si>
  <si>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</si>
  <si>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</si>
  <si>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</si>
  <si>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</si>
  <si>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</si>
  <si>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</si>
  <si>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</si>
  <si>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</si>
  <si>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</si>
  <si>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</si>
  <si>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</si>
  <si>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</si>
  <si>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</si>
  <si>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</si>
  <si>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</si>
  <si>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</si>
  <si>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</si>
  <si>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</si>
  <si>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</si>
  <si>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</si>
  <si>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</si>
  <si>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</si>
  <si>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</si>
  <si>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</si>
  <si>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</si>
  <si>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</si>
  <si>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</si>
  <si>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</si>
  <si>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</si>
  <si>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</si>
  <si>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</si>
  <si>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</si>
  <si>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</si>
  <si>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</si>
  <si>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</si>
  <si>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</si>
  <si>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</si>
  <si>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</si>
  <si>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</si>
  <si>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</si>
  <si>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</si>
  <si>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</si>
  <si>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</si>
  <si>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</si>
  <si>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</si>
  <si>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</si>
  <si>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</si>
  <si>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</si>
  <si>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</si>
  <si>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</si>
  <si>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</si>
  <si>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</si>
  <si>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</si>
  <si>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</si>
  <si>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</si>
  <si>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</si>
  <si>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</si>
  <si>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</si>
  <si>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</si>
  <si>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</si>
  <si>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</si>
  <si>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</si>
  <si>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</si>
  <si>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</si>
  <si>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</si>
  <si>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</si>
  <si>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</si>
  <si>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</si>
  <si>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</si>
  <si>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</si>
  <si>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</si>
  <si>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</si>
  <si>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</si>
  <si>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</si>
  <si>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</si>
  <si>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</si>
  <si>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</si>
  <si>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</si>
  <si>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</si>
  <si>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</si>
  <si>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</si>
  <si>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</si>
  <si>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</si>
  <si>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</si>
  <si>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</si>
  <si>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</si>
  <si>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</si>
  <si>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</si>
  <si>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</si>
  <si>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</si>
  <si>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</si>
  <si>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</si>
  <si>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</si>
  <si>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</si>
  <si>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</si>
  <si>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</si>
  <si>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</si>
  <si>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</si>
  <si>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</si>
  <si>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</si>
  <si>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</si>
  <si>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</si>
  <si>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</si>
  <si>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</si>
  <si>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</si>
  <si>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</si>
  <si>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</si>
  <si>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</si>
  <si>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</si>
  <si>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</si>
  <si>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</si>
  <si>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</si>
  <si>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</si>
  <si>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</si>
  <si>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</si>
  <si>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</si>
  <si>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</si>
  <si>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</si>
  <si>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</si>
  <si>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</si>
  <si>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</si>
  <si>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</si>
  <si>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</si>
  <si>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</si>
  <si>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</si>
  <si>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</si>
  <si>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</si>
  <si>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</si>
  <si>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</si>
  <si>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</si>
  <si>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</si>
  <si>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</si>
  <si>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</si>
  <si>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</si>
  <si>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</si>
  <si>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</si>
  <si>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</si>
  <si>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</si>
  <si>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</si>
  <si>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</si>
  <si>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</si>
  <si>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</si>
  <si>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</si>
  <si>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</si>
  <si>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</si>
  <si>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</si>
  <si>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</si>
  <si>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</si>
  <si>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</si>
  <si>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</si>
  <si>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</si>
  <si>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</si>
  <si>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</si>
  <si>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</si>
  <si>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</si>
  <si>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</si>
  <si>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</si>
  <si>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</si>
  <si>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</si>
  <si>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</si>
  <si>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</si>
  <si>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</si>
  <si>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</si>
  <si>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</si>
  <si>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</si>
  <si>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</si>
  <si>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</si>
  <si>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</si>
  <si>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</si>
  <si>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</si>
  <si>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</si>
  <si>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</si>
  <si>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</si>
  <si>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</si>
  <si>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</si>
  <si>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</si>
  <si>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</si>
  <si>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</si>
  <si>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</si>
  <si>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</si>
  <si>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</si>
  <si>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</si>
  <si>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</si>
  <si>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</si>
  <si>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</si>
  <si>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</si>
  <si>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</si>
  <si>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</si>
  <si>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</si>
  <si>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</si>
  <si>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</si>
  <si>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</si>
  <si>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</si>
  <si>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</si>
  <si>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</si>
  <si>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</si>
  <si>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</si>
  <si>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</si>
  <si>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</si>
  <si>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</si>
  <si>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</si>
  <si>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</si>
  <si>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</si>
  <si>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</si>
  <si>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</si>
  <si>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</si>
  <si>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</si>
  <si>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</si>
  <si>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</si>
  <si>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</si>
  <si>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</si>
  <si>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</si>
  <si>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</si>
  <si>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</si>
  <si>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</si>
  <si>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</si>
  <si>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</si>
  <si>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</si>
  <si>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</si>
  <si>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</si>
  <si>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</si>
  <si>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</si>
  <si>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</si>
  <si>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</si>
  <si>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</si>
  <si>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</si>
  <si>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</si>
  <si>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</si>
  <si>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</si>
  <si>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</si>
  <si>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</si>
  <si>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</si>
  <si>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</si>
  <si>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</si>
  <si>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</si>
  <si>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</si>
  <si>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</si>
  <si>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</si>
  <si>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</si>
  <si>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</si>
  <si>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</si>
  <si>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</si>
  <si>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</si>
  <si>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</si>
  <si>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</si>
  <si>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</si>
  <si>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</si>
  <si>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</si>
  <si>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</si>
  <si>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</si>
  <si>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</si>
  <si>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</si>
  <si>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</si>
  <si>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</si>
  <si>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</si>
  <si>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</si>
  <si>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</si>
  <si>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</si>
  <si>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</si>
  <si>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</si>
  <si>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</si>
  <si>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</si>
  <si>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</si>
  <si>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</si>
  <si>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</si>
  <si>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</si>
  <si>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</si>
  <si>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</si>
  <si>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</si>
  <si>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</si>
  <si>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</si>
  <si>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</si>
  <si>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</si>
  <si>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</si>
  <si>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</si>
  <si>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</si>
  <si>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</si>
  <si>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</si>
  <si>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</si>
  <si>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</si>
  <si>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</si>
  <si>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</si>
  <si>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</si>
  <si>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</si>
  <si>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</si>
  <si>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</si>
  <si>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</si>
  <si>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</si>
  <si>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</si>
  <si>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</si>
  <si>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</si>
  <si>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</si>
  <si>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</si>
  <si>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</si>
  <si>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</si>
  <si>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</si>
  <si>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</si>
  <si>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</si>
  <si>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</si>
  <si>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</si>
  <si>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</si>
  <si>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</si>
  <si>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</si>
  <si>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</si>
  <si>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</si>
  <si>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</si>
  <si>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</si>
  <si>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</si>
  <si>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</si>
  <si>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</si>
  <si>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</si>
  <si>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</si>
  <si>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</si>
  <si>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</si>
  <si>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</si>
  <si>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</si>
  <si>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</si>
  <si>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</si>
  <si>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</si>
  <si>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</si>
  <si>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</si>
  <si>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</si>
  <si>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</si>
  <si>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</si>
  <si>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</si>
  <si>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</si>
  <si>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</si>
  <si>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</si>
  <si>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</si>
  <si>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</si>
  <si>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</si>
  <si>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</si>
  <si>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</si>
  <si>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</si>
  <si>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</si>
  <si>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</si>
  <si>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</si>
  <si>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</si>
  <si>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</si>
  <si>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</si>
  <si>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</si>
  <si>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</si>
  <si>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</si>
  <si>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</si>
  <si>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</si>
  <si>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</si>
  <si>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</si>
  <si>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</si>
  <si>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</si>
  <si>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</si>
  <si>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</si>
  <si>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</si>
  <si>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</si>
  <si>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</si>
  <si>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</si>
  <si>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</si>
  <si>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</si>
  <si>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</si>
  <si>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</si>
  <si>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</si>
  <si>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</si>
  <si>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</si>
  <si>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</si>
  <si>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</si>
  <si>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</si>
  <si>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</si>
  <si>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</si>
  <si>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</si>
  <si>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</si>
  <si>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</si>
  <si>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</si>
  <si>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</si>
  <si>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</si>
  <si>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</si>
  <si>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</si>
  <si>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</si>
  <si>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</si>
  <si>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</si>
  <si>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</si>
  <si>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</si>
  <si>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</si>
  <si>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</si>
  <si>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</si>
  <si>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</si>
  <si>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</si>
  <si>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</si>
  <si>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</si>
  <si>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</si>
  <si>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</si>
  <si>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</si>
  <si>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</si>
  <si>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</si>
  <si>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</si>
  <si>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</si>
  <si>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</si>
  <si>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</si>
  <si>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</si>
  <si>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</si>
  <si>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</si>
  <si>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</si>
  <si>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</si>
  <si>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</si>
  <si>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</si>
  <si>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</si>
  <si>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</si>
  <si>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</si>
  <si>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</si>
  <si>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</si>
  <si>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</si>
  <si>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</si>
  <si>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</si>
  <si>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</si>
  <si>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</si>
  <si>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</si>
  <si>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</si>
  <si>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</si>
  <si>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</si>
  <si>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</si>
  <si>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</si>
  <si>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</si>
  <si>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</si>
  <si>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</si>
  <si>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</si>
  <si>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</si>
  <si>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</si>
  <si>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</si>
  <si>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</si>
  <si>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</si>
  <si>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</si>
  <si>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</si>
  <si>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</si>
  <si>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</si>
  <si>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</si>
  <si>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</si>
  <si>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</si>
  <si>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</si>
  <si>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</si>
  <si>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</si>
  <si>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</si>
  <si>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</si>
  <si>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</si>
  <si>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</si>
  <si>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</si>
  <si>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</si>
  <si>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</si>
  <si>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</si>
  <si>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</si>
  <si>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</si>
  <si>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</si>
  <si>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</si>
  <si>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</si>
  <si>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</si>
  <si>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</si>
  <si>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</si>
  <si>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</si>
  <si>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</si>
  <si>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</si>
  <si>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</si>
  <si>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</si>
  <si>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</si>
  <si>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</si>
  <si>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</si>
  <si>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</si>
  <si>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</si>
  <si>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</si>
  <si>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</si>
  <si>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</si>
  <si>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</si>
  <si>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</si>
  <si>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</si>
  <si>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</si>
  <si>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</si>
  <si>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</si>
  <si>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</si>
  <si>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</si>
  <si>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</si>
  <si>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</si>
  <si>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</si>
  <si>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</si>
  <si>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</si>
  <si>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</si>
  <si>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</si>
  <si>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</si>
  <si>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</si>
  <si>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</si>
  <si>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</si>
  <si>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</si>
  <si>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</si>
  <si>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</si>
  <si>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</si>
  <si>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</si>
  <si>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</si>
  <si>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</si>
  <si>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</si>
  <si>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</si>
  <si>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</si>
  <si>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</si>
  <si>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</si>
  <si>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</si>
  <si>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</si>
  <si>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</si>
  <si>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</si>
  <si>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</si>
  <si>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</si>
  <si>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</si>
  <si>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</si>
  <si>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</si>
  <si>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</si>
  <si>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</si>
  <si>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</si>
  <si>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</si>
  <si>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</si>
  <si>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</si>
  <si>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</si>
  <si>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</si>
  <si>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</si>
  <si>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</si>
  <si>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</si>
  <si>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</si>
  <si>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</si>
  <si>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</si>
  <si>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</si>
  <si>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</si>
  <si>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</si>
  <si>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</si>
  <si>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</si>
  <si>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</si>
  <si>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</si>
  <si>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</si>
  <si>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</si>
  <si>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</si>
  <si>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</si>
  <si>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</si>
  <si>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</si>
  <si>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</si>
  <si>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</si>
  <si>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</si>
  <si>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</si>
  <si>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</si>
  <si>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</si>
  <si>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</si>
  <si>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</si>
  <si>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</si>
  <si>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</si>
  <si>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</si>
  <si>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</si>
  <si>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</si>
  <si>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</si>
  <si>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</si>
  <si>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</si>
  <si>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</si>
  <si>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</si>
  <si>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</si>
  <si>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</si>
  <si>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</si>
  <si>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</si>
  <si>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</si>
  <si>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</si>
  <si>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</si>
  <si>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</si>
  <si>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</si>
  <si>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</si>
  <si>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</si>
  <si>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</si>
  <si>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</si>
  <si>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</si>
  <si>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</si>
  <si>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</si>
  <si>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</si>
  <si>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</si>
  <si>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</si>
  <si>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</si>
  <si>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</si>
  <si>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</si>
  <si>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</si>
  <si>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</si>
  <si>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</si>
  <si>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</si>
  <si>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</si>
  <si>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</si>
  <si>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</si>
  <si>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</si>
  <si>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</si>
  <si>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</si>
  <si>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</si>
  <si>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</si>
  <si>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</si>
  <si>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</si>
  <si>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</si>
  <si>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</si>
  <si>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</si>
  <si>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</si>
  <si>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</si>
  <si>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</si>
  <si>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</si>
  <si>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</si>
  <si>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</si>
  <si>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</si>
  <si>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</si>
  <si>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</si>
  <si>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</si>
  <si>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</si>
  <si>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</si>
  <si>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</si>
  <si>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</si>
  <si>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</si>
  <si>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</si>
  <si>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</si>
  <si>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</si>
  <si>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</si>
  <si>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</si>
  <si>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</si>
  <si>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</si>
  <si>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</si>
  <si>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</si>
  <si>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</si>
  <si>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</si>
  <si>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</si>
  <si>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</si>
  <si>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</si>
  <si>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</si>
  <si>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</si>
  <si>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</si>
  <si>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</si>
  <si>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</si>
  <si>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</si>
  <si>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</si>
  <si>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</si>
  <si>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</si>
  <si>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</si>
  <si>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</si>
  <si>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</si>
  <si>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</si>
  <si>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</si>
  <si>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</si>
  <si>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</si>
  <si>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</si>
  <si>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</si>
  <si>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</si>
  <si>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</si>
  <si>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</si>
  <si>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</si>
  <si>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</si>
  <si>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</si>
  <si>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</si>
  <si>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</si>
  <si>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</si>
  <si>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</si>
  <si>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</si>
  <si>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</si>
  <si>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</si>
  <si>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</si>
  <si>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</si>
  <si>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</si>
  <si>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</si>
  <si>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</si>
  <si>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</si>
  <si>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</si>
  <si>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</si>
  <si>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</si>
  <si>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</si>
  <si>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</si>
  <si>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</si>
  <si>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</si>
  <si>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</si>
  <si>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</si>
  <si>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</si>
  <si>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</si>
  <si>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</si>
  <si>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</si>
  <si>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</si>
  <si>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</si>
  <si>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</si>
  <si>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</si>
  <si>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</si>
  <si>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</si>
  <si>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</si>
  <si>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</si>
  <si>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</si>
  <si>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</si>
  <si>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</si>
  <si>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</si>
  <si>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</si>
  <si>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</si>
  <si>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</si>
  <si>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</si>
  <si>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</si>
  <si>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</si>
  <si>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</si>
  <si>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</si>
  <si>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</si>
  <si>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</si>
  <si>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</si>
  <si>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</si>
  <si>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</si>
  <si>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</si>
  <si>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</si>
  <si>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</si>
  <si>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</si>
  <si>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</si>
  <si>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</si>
  <si>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</si>
  <si>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</si>
  <si>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</si>
  <si>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</si>
  <si>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</si>
  <si>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</si>
  <si>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</si>
  <si>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</si>
  <si>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</si>
  <si>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</si>
  <si>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</si>
  <si>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</si>
  <si>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</si>
  <si>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</si>
  <si>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</si>
  <si>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</si>
  <si>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</si>
  <si>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</si>
  <si>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</si>
  <si>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</si>
  <si>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</si>
  <si>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</si>
  <si>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</si>
  <si>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</si>
  <si>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</si>
  <si>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</si>
  <si>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</si>
  <si>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</si>
  <si>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</si>
  <si>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</si>
  <si>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</si>
  <si>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</si>
  <si>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</si>
  <si>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</si>
  <si>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</si>
  <si>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</si>
  <si>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</si>
  <si>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</si>
  <si>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</si>
  <si>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</si>
  <si>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</si>
  <si>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</si>
  <si>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</si>
  <si>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</si>
  <si>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</si>
  <si>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</si>
  <si>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</si>
  <si>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</si>
  <si>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</si>
  <si>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</si>
  <si>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</si>
  <si>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</si>
  <si>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</si>
  <si>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</si>
  <si>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</si>
  <si>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</si>
  <si>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</si>
  <si>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</si>
  <si>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</si>
  <si>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</si>
  <si>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</si>
  <si>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</si>
  <si>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</si>
  <si>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</si>
  <si>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</si>
  <si>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</si>
  <si>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</si>
  <si>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</si>
  <si>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</si>
  <si>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</si>
  <si>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</si>
  <si>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</si>
  <si>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</si>
  <si>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</si>
  <si>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</si>
  <si>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</si>
  <si>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</si>
  <si>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</si>
  <si>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</si>
  <si>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</si>
  <si>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</si>
  <si>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</si>
  <si>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</si>
  <si>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</si>
  <si>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</si>
  <si>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</si>
  <si>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</si>
  <si>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</si>
  <si>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</si>
  <si>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</si>
  <si>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</si>
  <si>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</si>
  <si>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</si>
  <si>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</si>
  <si>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</si>
  <si>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</si>
  <si>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</si>
  <si>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</si>
  <si>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</si>
  <si>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</si>
  <si>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</si>
  <si>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</si>
  <si>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</si>
  <si>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</si>
  <si>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</si>
  <si>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</si>
  <si>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</si>
  <si>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</si>
  <si>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</si>
  <si>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</si>
  <si>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</si>
  <si>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</si>
  <si>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</si>
  <si>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</si>
  <si>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</si>
  <si>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</si>
  <si>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</si>
  <si>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</si>
  <si>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</si>
  <si>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</si>
  <si>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</si>
  <si>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</si>
  <si>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</si>
  <si>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</si>
  <si>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</si>
  <si>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</si>
  <si>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</si>
  <si>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</si>
  <si>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</si>
  <si>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</si>
  <si>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</si>
  <si>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</si>
  <si>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</si>
  <si>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</si>
  <si>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</si>
  <si>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</si>
  <si>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</si>
  <si>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</si>
  <si>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</si>
  <si>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</si>
  <si>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</si>
  <si>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</si>
  <si>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</si>
  <si>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</si>
  <si>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</si>
  <si>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</si>
  <si>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</si>
  <si>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</si>
  <si>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</si>
  <si>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</si>
  <si>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</si>
  <si>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</si>
  <si>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</si>
  <si>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</si>
  <si>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</si>
  <si>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</si>
  <si>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</si>
  <si>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</si>
  <si>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</si>
  <si>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</si>
  <si>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</si>
  <si>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</si>
  <si>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</si>
  <si>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</si>
  <si>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</si>
  <si>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</si>
  <si>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</si>
  <si>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</si>
  <si>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</si>
  <si>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</si>
  <si>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</si>
  <si>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</si>
  <si>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</si>
  <si>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</si>
  <si>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</si>
  <si>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</si>
  <si>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</si>
  <si>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</si>
  <si>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</si>
  <si>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</si>
  <si>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</si>
  <si>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</si>
  <si>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</si>
  <si>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</si>
  <si>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</si>
  <si>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</si>
  <si>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</si>
  <si>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</si>
  <si>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</si>
  <si>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</si>
  <si>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</si>
  <si>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</si>
  <si>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</si>
  <si>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</si>
  <si>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</si>
  <si>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</si>
  <si>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</si>
  <si>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</si>
  <si>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</si>
  <si>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</si>
  <si>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</si>
  <si>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</si>
  <si>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</si>
  <si>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</si>
  <si>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</si>
  <si>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</si>
  <si>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</si>
  <si>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</si>
  <si>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</si>
  <si>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</si>
  <si>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</si>
  <si>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</si>
  <si>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</si>
  <si>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</si>
  <si>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</si>
  <si>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</si>
  <si>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</si>
  <si>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</si>
  <si>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</si>
  <si>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</si>
  <si>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</si>
  <si>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</si>
  <si>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</si>
  <si>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</si>
  <si>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</si>
  <si>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</si>
  <si>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</si>
  <si>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</si>
  <si>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</si>
  <si>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</si>
  <si>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</si>
  <si>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</si>
  <si>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</si>
  <si>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</si>
  <si>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</si>
  <si>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</si>
  <si>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</si>
  <si>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</si>
  <si>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</si>
  <si>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</si>
  <si>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</si>
  <si>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</si>
  <si>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</si>
  <si>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</si>
  <si>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</si>
  <si>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</si>
  <si>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</si>
  <si>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</si>
  <si>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</si>
  <si>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</si>
  <si>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</si>
  <si>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</si>
  <si>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</si>
  <si>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</si>
  <si>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</si>
  <si>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</si>
  <si>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</si>
  <si>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</si>
  <si>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</si>
  <si>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</si>
  <si>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</si>
  <si>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</si>
  <si>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</si>
  <si>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</si>
  <si>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</si>
  <si>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</si>
  <si>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</si>
  <si>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</si>
  <si>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</si>
  <si>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</si>
  <si>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</si>
  <si>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</si>
  <si>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</si>
  <si>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</si>
  <si>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</si>
  <si>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</si>
  <si>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</si>
  <si>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</si>
  <si>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</si>
  <si>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</si>
  <si>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</si>
  <si>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</si>
  <si>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</si>
  <si>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</si>
  <si>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</si>
  <si>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</si>
  <si>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</si>
  <si>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</si>
  <si>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</si>
  <si>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</si>
  <si>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</si>
  <si>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</si>
  <si>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</si>
  <si>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</si>
  <si>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</si>
  <si>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</si>
  <si>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</si>
  <si>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</si>
  <si>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</si>
  <si>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</si>
  <si>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</si>
  <si>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</si>
  <si>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</si>
  <si>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</si>
  <si>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</si>
  <si>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</si>
  <si>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</si>
  <si>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</si>
  <si>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</si>
  <si>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</si>
  <si>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</si>
  <si>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</si>
  <si>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</si>
  <si>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</si>
  <si>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</si>
  <si>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</si>
  <si>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</si>
  <si>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</si>
  <si>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</si>
  <si>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</si>
  <si>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</si>
  <si>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</si>
  <si>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</si>
  <si>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</si>
  <si>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</si>
  <si>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</si>
  <si>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</si>
  <si>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</si>
  <si>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</si>
  <si>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</si>
  <si>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</si>
  <si>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</si>
  <si>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</si>
  <si>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</si>
  <si>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</si>
  <si>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</si>
  <si>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</si>
  <si>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</si>
  <si>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</si>
  <si>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</si>
  <si>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</si>
  <si>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</si>
  <si>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</si>
  <si>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</si>
  <si>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</si>
  <si>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</si>
  <si>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</si>
  <si>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</si>
  <si>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</si>
  <si>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</si>
  <si>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</si>
  <si>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</si>
  <si>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</si>
  <si>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</si>
  <si>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</si>
  <si>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</si>
  <si>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</si>
  <si>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</si>
  <si>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</si>
  <si>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</si>
  <si>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</si>
  <si>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</si>
  <si>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</si>
  <si>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</si>
  <si>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</si>
  <si>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</si>
  <si>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</si>
  <si>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</si>
  <si>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</si>
  <si>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</si>
  <si>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</si>
  <si>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</si>
  <si>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</si>
  <si>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</si>
  <si>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</si>
  <si>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</si>
  <si>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</si>
  <si>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</si>
  <si>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</si>
  <si>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</si>
  <si>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</si>
  <si>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</si>
  <si>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</si>
  <si>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</si>
  <si>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</si>
  <si>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</si>
  <si>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</si>
  <si>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</si>
  <si>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</si>
  <si>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</si>
  <si>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</si>
  <si>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</si>
  <si>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</si>
  <si>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</si>
  <si>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</si>
  <si>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</si>
  <si>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</si>
  <si>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</si>
  <si>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</si>
  <si>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</si>
  <si>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</si>
  <si>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</si>
  <si>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</si>
  <si>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</si>
  <si>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</si>
  <si>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</si>
  <si>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</si>
  <si>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</si>
  <si>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</si>
  <si>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</si>
  <si>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</si>
  <si>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</si>
  <si>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</si>
  <si>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</si>
  <si>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</si>
  <si>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</si>
  <si>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</si>
  <si>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</si>
  <si>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</si>
  <si>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</si>
  <si>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</si>
  <si>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</si>
  <si>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</si>
  <si>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</si>
  <si>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</si>
  <si>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</si>
  <si>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</si>
  <si>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</si>
  <si>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</si>
  <si>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</si>
  <si>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</si>
  <si>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</si>
  <si>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</si>
  <si>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</si>
  <si>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</si>
  <si>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</si>
  <si>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</si>
  <si>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</si>
  <si>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</si>
  <si>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</si>
  <si>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</si>
  <si>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</si>
  <si>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</si>
  <si>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</si>
  <si>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</si>
  <si>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</si>
  <si>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</si>
  <si>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</si>
  <si>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</si>
  <si>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</si>
  <si>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</si>
  <si>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</si>
  <si>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</si>
  <si>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</si>
  <si>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</si>
  <si>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</si>
  <si>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</si>
  <si>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</si>
  <si>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</si>
  <si>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</si>
  <si>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</si>
  <si>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</si>
  <si>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</si>
  <si>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</si>
  <si>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</si>
  <si>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</si>
  <si>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</si>
  <si>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</si>
  <si>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</si>
  <si>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</si>
  <si>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</si>
  <si>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</si>
  <si>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</si>
  <si>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</si>
  <si>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</si>
  <si>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</si>
  <si>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</si>
  <si>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</si>
  <si>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</si>
  <si>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</si>
  <si>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</si>
  <si>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</si>
  <si>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</si>
  <si>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</si>
  <si>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</si>
  <si>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</si>
  <si>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</si>
  <si>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</si>
  <si>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</si>
  <si>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</si>
  <si>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</si>
  <si>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</si>
  <si>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</si>
  <si>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</si>
  <si>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</si>
  <si>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</si>
  <si>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</si>
  <si>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</si>
  <si>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</si>
  <si>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</si>
  <si>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</si>
  <si>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</si>
  <si>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</si>
  <si>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</si>
  <si>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</si>
  <si>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</si>
  <si>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</si>
  <si>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</si>
  <si>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</si>
  <si>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</si>
  <si>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</si>
  <si>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</si>
  <si>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</si>
  <si>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</si>
  <si>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</si>
  <si>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</si>
  <si>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</si>
  <si>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</si>
  <si>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</si>
  <si>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</si>
  <si>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</si>
  <si>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</si>
  <si>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</si>
  <si>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</si>
  <si>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</si>
  <si>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</si>
  <si>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</si>
  <si>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</si>
  <si>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</si>
  <si>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</si>
  <si>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</si>
  <si>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</si>
  <si>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</si>
  <si>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</si>
  <si>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</si>
  <si>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</si>
  <si>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</si>
  <si>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</si>
  <si>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</si>
  <si>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</si>
  <si>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</si>
  <si>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</si>
  <si>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</si>
  <si>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</si>
  <si>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</si>
  <si>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</si>
  <si>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</si>
  <si>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</si>
  <si>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</si>
  <si>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</si>
  <si>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</si>
  <si>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</si>
  <si>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</si>
  <si>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</si>
  <si>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</si>
  <si>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</si>
  <si>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</si>
  <si>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</si>
  <si>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</si>
  <si>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</si>
  <si>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</si>
  <si>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</si>
  <si>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</si>
  <si>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</si>
  <si>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</si>
  <si>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</si>
  <si>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</si>
  <si>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</si>
  <si>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</si>
  <si>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</si>
  <si>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</si>
  <si>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</si>
  <si>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</si>
  <si>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</si>
  <si>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</si>
  <si>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</si>
  <si>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</si>
  <si>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</si>
  <si>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</si>
  <si>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</si>
  <si>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</si>
  <si>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</si>
  <si>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</si>
  <si>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</si>
  <si>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</si>
  <si>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</si>
  <si>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</si>
  <si>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</si>
  <si>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</si>
  <si>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</si>
  <si>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</si>
  <si>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</si>
  <si>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</si>
  <si>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</si>
  <si>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</si>
  <si>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</si>
  <si>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</si>
  <si>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</si>
  <si>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</si>
  <si>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</si>
  <si>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</si>
  <si>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</si>
  <si>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</si>
  <si>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</si>
  <si>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</si>
  <si>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</si>
  <si>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</si>
  <si>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</si>
  <si>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</si>
  <si>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</si>
  <si>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</si>
  <si>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</si>
  <si>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</si>
  <si>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</si>
  <si>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</si>
  <si>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</si>
  <si>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</si>
  <si>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</si>
  <si>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</si>
  <si>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</si>
  <si>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</si>
  <si>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</si>
  <si>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</si>
  <si>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</si>
  <si>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</si>
  <si>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</si>
  <si>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</si>
  <si>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</si>
  <si>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</si>
  <si>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</si>
  <si>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</si>
  <si>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</si>
  <si>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</si>
  <si>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</si>
  <si>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</si>
  <si>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</si>
  <si>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</si>
  <si>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</si>
  <si>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</si>
  <si>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</si>
  <si>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</si>
  <si>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</si>
  <si>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</si>
  <si>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</si>
  <si>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</si>
  <si>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</si>
  <si>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</si>
  <si>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</si>
  <si>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</si>
  <si>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</si>
  <si>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</si>
  <si>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</si>
  <si>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</si>
  <si>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</si>
  <si>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</si>
  <si>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</si>
  <si>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</si>
  <si>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</si>
  <si>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</si>
  <si>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</si>
  <si>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</si>
  <si>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</si>
  <si>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</si>
  <si>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</si>
  <si>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</si>
  <si>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</si>
  <si>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</si>
  <si>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</si>
  <si>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</si>
  <si>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</si>
  <si>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</si>
  <si>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</si>
  <si>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</si>
  <si>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</si>
  <si>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</si>
  <si>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</si>
  <si>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</si>
  <si>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</si>
  <si>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</si>
  <si>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</si>
  <si>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</si>
  <si>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</si>
  <si>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</si>
  <si>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</si>
  <si>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</si>
  <si>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</si>
  <si>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</si>
  <si>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</si>
  <si>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</si>
  <si>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</si>
  <si>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</si>
  <si>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</si>
  <si>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</si>
  <si>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</si>
  <si>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</si>
  <si>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</si>
  <si>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</si>
  <si>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</si>
  <si>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</si>
  <si>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</si>
  <si>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</si>
  <si>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</si>
  <si>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</si>
  <si>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</si>
  <si>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</si>
  <si>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</si>
  <si>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</si>
  <si>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</si>
  <si>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</si>
  <si>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</si>
  <si>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</si>
  <si>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</si>
  <si>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</si>
  <si>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</si>
  <si>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</si>
  <si>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</si>
  <si>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</si>
  <si>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</si>
  <si>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</si>
  <si>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</si>
  <si>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</si>
  <si>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</si>
  <si>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</si>
  <si>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</si>
  <si>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</si>
  <si>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</si>
  <si>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</si>
  <si>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</si>
  <si>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</si>
  <si>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</si>
  <si>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</si>
  <si>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</si>
  <si>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</si>
  <si>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</si>
  <si>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</si>
  <si>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</si>
  <si>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</si>
  <si>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</si>
  <si>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</si>
  <si>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</si>
  <si>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</si>
  <si>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</si>
  <si>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</si>
  <si>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</si>
  <si>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</si>
  <si>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</si>
  <si>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</si>
  <si>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</si>
  <si>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</si>
  <si>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</si>
  <si>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</si>
  <si>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</si>
  <si>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</si>
  <si>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</si>
  <si>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</si>
  <si>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</si>
  <si>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</si>
  <si>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</si>
  <si>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</si>
  <si>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</si>
  <si>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</si>
  <si>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</si>
  <si>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</si>
  <si>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</si>
  <si>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</si>
  <si>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</si>
  <si>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</si>
  <si>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</si>
  <si>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</si>
  <si>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</si>
  <si>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</si>
  <si>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</si>
  <si>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</si>
  <si>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</si>
  <si>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</si>
  <si>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</si>
  <si>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</si>
  <si>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</si>
  <si>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</si>
  <si>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</si>
  <si>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</si>
  <si>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</si>
  <si>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</si>
  <si>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</si>
  <si>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</si>
  <si>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</si>
  <si>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</si>
  <si>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</si>
  <si>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</si>
  <si>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</si>
  <si>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</si>
  <si>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</si>
  <si>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</si>
  <si>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</si>
  <si>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</si>
  <si>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</si>
  <si>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</si>
  <si>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</si>
  <si>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</si>
  <si>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</si>
  <si>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</si>
  <si>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</si>
  <si>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</si>
  <si>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</si>
  <si>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</si>
  <si>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</si>
  <si>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</si>
  <si>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</si>
  <si>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</si>
  <si>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</si>
  <si>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</si>
  <si>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</si>
  <si>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</si>
  <si>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</si>
  <si>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</si>
  <si>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</si>
  <si>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</si>
  <si>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</si>
  <si>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</si>
  <si>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</si>
  <si>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</si>
  <si>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</si>
  <si>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</si>
  <si>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</si>
  <si>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</si>
  <si>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</si>
  <si>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</si>
  <si>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</si>
  <si>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</si>
  <si>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</si>
  <si>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</si>
  <si>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</si>
  <si>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</si>
  <si>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</si>
  <si>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</si>
  <si>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</si>
  <si>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</si>
  <si>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</si>
  <si>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</si>
  <si>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</si>
  <si>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</si>
  <si>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</si>
  <si>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</si>
  <si>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</si>
  <si>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</si>
  <si>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</si>
  <si>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</si>
  <si>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</si>
  <si>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</si>
  <si>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</si>
  <si>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</si>
  <si>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</si>
  <si>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</si>
  <si>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</si>
  <si>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</si>
  <si>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</si>
  <si>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</si>
  <si>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</si>
  <si>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</si>
  <si>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</si>
  <si>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</si>
  <si>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</si>
  <si>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</si>
  <si>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</si>
  <si>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</si>
  <si>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</si>
  <si>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</si>
  <si>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</si>
  <si>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</si>
  <si>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</si>
  <si>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</si>
  <si>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</si>
  <si>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</si>
  <si>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</si>
  <si>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</si>
  <si>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</si>
  <si>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</si>
  <si>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</si>
  <si>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</si>
  <si>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</si>
  <si>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</si>
  <si>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</si>
  <si>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</si>
  <si>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</si>
  <si>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</si>
  <si>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</si>
  <si>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</si>
  <si>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</si>
  <si>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</si>
  <si>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</si>
  <si>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</si>
  <si>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</si>
  <si>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</si>
  <si>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</si>
  <si>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</si>
  <si>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</si>
  <si>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</si>
  <si>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</si>
  <si>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</si>
  <si>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</si>
  <si>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</si>
  <si>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</si>
  <si>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</si>
  <si>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</si>
  <si>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</si>
  <si>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</si>
  <si>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</si>
  <si>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</si>
  <si>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</si>
  <si>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</si>
  <si>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</si>
  <si>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</si>
  <si>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</si>
  <si>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</si>
  <si>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</si>
  <si>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</si>
  <si>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</si>
  <si>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</si>
  <si>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</si>
  <si>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</si>
  <si>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</si>
  <si>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</si>
  <si>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</si>
  <si>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</si>
  <si>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</si>
  <si>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</si>
  <si>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</si>
  <si>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</si>
  <si>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</si>
  <si>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</si>
  <si>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</si>
  <si>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</si>
  <si>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</si>
  <si>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</si>
  <si>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</si>
  <si>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</si>
  <si>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</si>
  <si>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</si>
  <si>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</si>
  <si>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</si>
  <si>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</si>
  <si>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</si>
  <si>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</si>
  <si>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</si>
  <si>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</si>
  <si>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</si>
  <si>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</si>
  <si>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</si>
  <si>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</si>
  <si>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</si>
  <si>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</si>
  <si>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</si>
  <si>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</si>
  <si>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</si>
  <si>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</si>
  <si>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</si>
  <si>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</si>
  <si>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</si>
  <si>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</si>
  <si>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</si>
  <si>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</si>
  <si>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</si>
  <si>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</si>
  <si>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</si>
  <si>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</si>
  <si>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</si>
  <si>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</si>
  <si>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</si>
  <si>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</si>
  <si>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</si>
  <si>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</si>
  <si>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</si>
  <si>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</si>
  <si>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</si>
  <si>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</si>
  <si>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</si>
  <si>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</si>
  <si>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</si>
  <si>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</si>
  <si>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</si>
  <si>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</si>
  <si>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</si>
  <si>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</si>
  <si>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</si>
  <si>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</si>
  <si>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</si>
  <si>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</si>
  <si>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</si>
  <si>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</si>
  <si>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</si>
  <si>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</si>
  <si>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</si>
  <si>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</si>
  <si>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</si>
  <si>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</si>
  <si>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</si>
  <si>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</si>
  <si>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</si>
  <si>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</si>
  <si>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</si>
  <si>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</si>
  <si>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</si>
  <si>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</si>
  <si>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</si>
  <si>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</si>
  <si>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</si>
  <si>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</si>
  <si>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</si>
  <si>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</si>
  <si>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</si>
  <si>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</si>
  <si>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</si>
  <si>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</si>
  <si>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</si>
  <si>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</si>
  <si>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</si>
  <si>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</si>
  <si>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</si>
  <si>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</si>
  <si>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</si>
  <si>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</si>
  <si>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</si>
  <si>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</si>
  <si>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</si>
  <si>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</si>
  <si>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</si>
  <si>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</si>
  <si>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</si>
  <si>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</si>
  <si>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</si>
  <si>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</si>
  <si>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</si>
  <si>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</si>
  <si>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</si>
  <si>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</si>
  <si>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</si>
  <si>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</si>
  <si>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</si>
  <si>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</si>
  <si>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</si>
  <si>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</si>
  <si>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</si>
  <si>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</si>
  <si>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</si>
  <si>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</si>
  <si>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</si>
  <si>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</si>
  <si>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</si>
  <si>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</si>
  <si>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</si>
  <si>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</si>
  <si>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</si>
  <si>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</si>
  <si>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</si>
  <si>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</si>
  <si>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</si>
  <si>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</si>
  <si>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</si>
  <si>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</si>
  <si>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</si>
  <si>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</si>
  <si>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</si>
  <si>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</si>
  <si>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</si>
  <si>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</si>
  <si>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</si>
  <si>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</si>
  <si>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</si>
  <si>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</si>
  <si>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</si>
  <si>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</si>
  <si>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</si>
  <si>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</si>
  <si>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</si>
  <si>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</si>
  <si>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</si>
  <si>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</si>
  <si>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</si>
  <si>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</si>
  <si>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</si>
  <si>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</si>
  <si>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</si>
  <si>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</si>
  <si>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</si>
  <si>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</si>
  <si>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</si>
  <si>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</si>
  <si>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</si>
  <si>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</si>
  <si>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</si>
  <si>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</si>
  <si>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</si>
  <si>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</si>
  <si>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</si>
  <si>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</si>
  <si>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</si>
  <si>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</si>
  <si>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</si>
  <si>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</si>
  <si>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</si>
  <si>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</si>
  <si>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</si>
  <si>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</si>
  <si>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</si>
  <si>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</si>
  <si>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</si>
  <si>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</si>
  <si>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</si>
  <si>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</si>
  <si>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</si>
  <si>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</si>
  <si>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</si>
  <si>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</si>
  <si>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</si>
  <si>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</si>
  <si>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</si>
  <si>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</si>
  <si>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</si>
  <si>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</si>
  <si>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</si>
  <si>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</si>
  <si>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</si>
  <si>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</si>
  <si>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</si>
  <si>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</si>
  <si>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</si>
  <si>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</si>
  <si>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</si>
  <si>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</si>
  <si>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</si>
  <si>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</si>
  <si>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</si>
  <si>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</si>
  <si>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</si>
  <si>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</si>
  <si>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</si>
  <si>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</si>
  <si>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</si>
  <si>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</si>
  <si>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</si>
  <si>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</si>
  <si>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</si>
  <si>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</si>
  <si>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</si>
  <si>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</si>
  <si>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</si>
  <si>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</si>
  <si>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</si>
  <si>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</si>
  <si>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</si>
  <si>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</si>
  <si>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</si>
  <si>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</si>
  <si>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</si>
  <si>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</si>
  <si>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</si>
  <si>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</si>
  <si>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</si>
  <si>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</si>
  <si>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</si>
  <si>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</si>
  <si>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</si>
  <si>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</si>
  <si>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</si>
  <si>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</si>
  <si>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</si>
  <si>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</si>
  <si>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</si>
  <si>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</si>
  <si>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</si>
  <si>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</si>
  <si>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</si>
  <si>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</si>
  <si>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</si>
  <si>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</si>
  <si>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</si>
  <si>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</si>
  <si>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</si>
  <si>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</si>
  <si>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</si>
  <si>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</si>
  <si>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</si>
  <si>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</si>
  <si>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</si>
  <si>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</si>
  <si>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</si>
  <si>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</si>
  <si>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</si>
  <si>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</si>
  <si>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</si>
  <si>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</si>
  <si>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</si>
  <si>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</si>
  <si>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</si>
  <si>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</si>
  <si>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</si>
  <si>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</si>
  <si>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</si>
  <si>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</si>
  <si>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</si>
  <si>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</si>
  <si>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</si>
  <si>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</si>
  <si>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</si>
  <si>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</si>
  <si>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</si>
  <si>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</si>
  <si>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</si>
  <si>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</si>
  <si>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</si>
  <si>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</si>
  <si>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</si>
  <si>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</si>
  <si>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</si>
  <si>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</si>
  <si>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</si>
  <si>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</si>
  <si>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</si>
  <si>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</si>
  <si>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</si>
  <si>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</si>
  <si>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</si>
  <si>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</si>
  <si>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</si>
  <si>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</si>
  <si>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</si>
  <si>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</si>
  <si>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</si>
  <si>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</si>
  <si>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</si>
  <si>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</si>
  <si>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</si>
  <si>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</si>
  <si>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</si>
  <si>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</si>
  <si>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</si>
  <si>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</si>
  <si>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</si>
  <si>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</si>
  <si>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</si>
  <si>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</si>
  <si>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</si>
  <si>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</si>
  <si>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</si>
  <si>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</si>
  <si>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</si>
  <si>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</si>
  <si>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</si>
  <si>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</si>
  <si>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</si>
  <si>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</si>
  <si>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</si>
  <si>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</si>
  <si>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</si>
  <si>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</si>
  <si>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</si>
  <si>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</si>
  <si>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</si>
  <si>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</si>
  <si>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</si>
  <si>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</si>
  <si>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</si>
  <si>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</si>
  <si>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</si>
  <si>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</si>
  <si>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</si>
  <si>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</si>
  <si>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</si>
  <si>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</si>
  <si>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</si>
  <si>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</si>
  <si>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</si>
  <si>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</si>
  <si>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</si>
  <si>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</si>
  <si>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</si>
  <si>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</si>
  <si>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</si>
  <si>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</si>
  <si>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</si>
  <si>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</si>
  <si>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</si>
  <si>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</si>
  <si>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</si>
  <si>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</si>
  <si>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</si>
  <si>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</si>
  <si>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</si>
  <si>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</si>
  <si>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</si>
  <si>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</si>
  <si>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</si>
  <si>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</si>
  <si>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</si>
  <si>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</si>
  <si>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</si>
  <si>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</si>
  <si>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</si>
  <si>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</si>
  <si>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</si>
  <si>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</si>
  <si>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</si>
  <si>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</si>
  <si>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</si>
  <si>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</si>
  <si>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</si>
  <si>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</si>
  <si>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</si>
  <si>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</si>
  <si>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</si>
  <si>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</si>
  <si>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</si>
  <si>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</si>
  <si>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</si>
  <si>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</si>
  <si>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</si>
  <si>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</si>
  <si>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</si>
  <si>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</si>
  <si>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</si>
  <si>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</si>
  <si>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</si>
  <si>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</si>
  <si>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</si>
  <si>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</si>
  <si>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</si>
  <si>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</si>
  <si>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</si>
  <si>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</si>
  <si>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</si>
  <si>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</si>
  <si>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</si>
  <si>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</si>
  <si>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</si>
  <si>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</si>
  <si>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</si>
  <si>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</si>
  <si>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</si>
  <si>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</si>
  <si>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</si>
  <si>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</si>
  <si>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</si>
  <si>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</si>
  <si>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</si>
  <si>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</si>
  <si>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</si>
  <si>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</si>
  <si>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</si>
  <si>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</si>
  <si>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</si>
  <si>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</si>
  <si>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</si>
  <si>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</si>
  <si>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</si>
  <si>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</si>
  <si>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</si>
  <si>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</si>
  <si>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</si>
  <si>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</si>
  <si>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</si>
  <si>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</si>
  <si>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</si>
  <si>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</si>
  <si>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</si>
  <si>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</si>
  <si>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</si>
  <si>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</si>
  <si>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</si>
  <si>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</si>
  <si>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</si>
  <si>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</si>
  <si>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</si>
  <si>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</si>
  <si>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</si>
  <si>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</si>
  <si>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</si>
  <si>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</si>
  <si>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</si>
  <si>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</si>
  <si>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</si>
  <si>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</si>
  <si>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</si>
  <si>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</si>
  <si>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</si>
  <si>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</si>
  <si>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</si>
  <si>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</si>
  <si>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</si>
  <si>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</si>
  <si>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</si>
  <si>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</si>
  <si>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</si>
  <si>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</si>
  <si>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</si>
  <si>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</si>
  <si>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</si>
  <si>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</si>
  <si>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</si>
  <si>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</si>
  <si>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</si>
  <si>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</si>
  <si>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</si>
  <si>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</si>
  <si>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</si>
  <si>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</si>
  <si>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</si>
  <si>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</si>
  <si>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</si>
  <si>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</si>
  <si>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</si>
  <si>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</si>
  <si>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</si>
  <si>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</si>
  <si>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</si>
  <si>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</si>
  <si>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</si>
  <si>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</si>
  <si>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</si>
  <si>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</si>
  <si>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</si>
  <si>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</si>
  <si>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</si>
  <si>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</si>
  <si>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</si>
  <si>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</si>
  <si>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</si>
  <si>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</si>
  <si>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</si>
  <si>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</si>
  <si>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</si>
  <si>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</si>
  <si>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</si>
  <si>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</si>
  <si>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</si>
  <si>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</si>
  <si>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</si>
  <si>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</si>
  <si>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</si>
  <si>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</si>
  <si>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</si>
  <si>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</si>
  <si>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</si>
  <si>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</si>
  <si>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</si>
  <si>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</si>
  <si>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</si>
  <si>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</si>
  <si>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</si>
  <si>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</si>
  <si>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</si>
  <si>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</si>
  <si>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</si>
  <si>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</si>
  <si>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</si>
  <si>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</si>
  <si>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</si>
  <si>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</si>
  <si>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</si>
  <si>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</si>
  <si>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</si>
  <si>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</si>
  <si>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</si>
  <si>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</si>
  <si>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</si>
  <si>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</si>
  <si>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</si>
  <si>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</si>
  <si>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</si>
  <si>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</si>
  <si>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</si>
  <si>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</si>
  <si>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</si>
  <si>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</si>
  <si>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</si>
  <si>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</si>
  <si>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</si>
  <si>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</si>
  <si>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</si>
  <si>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</si>
  <si>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</si>
  <si>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</si>
  <si>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</si>
  <si>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</si>
  <si>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</si>
  <si>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</si>
  <si>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</si>
  <si>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</si>
  <si>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</si>
  <si>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</si>
  <si>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</si>
  <si>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</si>
  <si>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</si>
  <si>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</si>
  <si>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</si>
  <si>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</si>
  <si>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</si>
  <si>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</si>
  <si>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</si>
  <si>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</si>
  <si>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</si>
  <si>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</si>
  <si>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</si>
  <si>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</si>
  <si>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</si>
  <si>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</si>
  <si>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</si>
  <si>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</si>
  <si>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</si>
  <si>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</si>
  <si>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</si>
  <si>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</si>
  <si>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</si>
  <si>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</si>
  <si>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</si>
  <si>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</si>
  <si>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</si>
  <si>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</si>
  <si>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</si>
  <si>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</si>
  <si>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</si>
  <si>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</si>
  <si>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</si>
  <si>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</si>
  <si>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</si>
  <si>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</si>
  <si>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</si>
  <si>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</si>
  <si>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</si>
  <si>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</si>
  <si>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</si>
  <si>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</si>
  <si>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</si>
  <si>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</si>
  <si>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</si>
  <si>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</si>
  <si>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</si>
  <si>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</si>
  <si>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</si>
  <si>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</si>
  <si>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</si>
  <si>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</si>
  <si>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</si>
  <si>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</si>
  <si>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</si>
  <si>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</si>
  <si>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</si>
  <si>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</si>
  <si>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</si>
  <si>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</si>
  <si>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</si>
  <si>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</si>
  <si>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</si>
  <si>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</si>
  <si>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</si>
  <si>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</si>
  <si>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</si>
  <si>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</si>
  <si>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</si>
  <si>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</si>
  <si>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</si>
  <si>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</si>
  <si>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</si>
  <si>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</si>
  <si>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</si>
  <si>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</si>
  <si>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</si>
  <si>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</si>
  <si>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</si>
  <si>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</si>
  <si>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</si>
  <si>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</si>
  <si>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</si>
  <si>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</si>
  <si>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</si>
  <si>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</si>
  <si>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</si>
  <si>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</si>
  <si>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</si>
  <si>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</si>
  <si>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</si>
  <si>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</si>
  <si>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</si>
  <si>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</si>
  <si>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</si>
  <si>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</si>
  <si>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</si>
  <si>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</si>
  <si>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</si>
  <si>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</si>
  <si>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</si>
  <si>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</si>
  <si>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</si>
  <si>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</si>
  <si>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</si>
  <si>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</si>
  <si>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</si>
  <si>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</si>
  <si>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</si>
  <si>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</si>
  <si>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</si>
  <si>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</si>
  <si>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</si>
  <si>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</si>
  <si>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</si>
  <si>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</si>
  <si>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</si>
  <si>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</si>
  <si>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</si>
  <si>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</si>
  <si>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</si>
  <si>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</si>
  <si>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</si>
  <si>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</si>
  <si>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</si>
  <si>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</si>
  <si>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</si>
  <si>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</si>
  <si>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</si>
  <si>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</si>
  <si>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</si>
  <si>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</si>
  <si>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</si>
  <si>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</si>
  <si>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</si>
  <si>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</si>
  <si>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</si>
  <si>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</si>
  <si>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</si>
  <si>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</si>
  <si>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</si>
  <si>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</si>
  <si>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</si>
  <si>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</si>
  <si>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</si>
  <si>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</si>
  <si>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</si>
  <si>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</si>
  <si>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</si>
  <si>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</si>
  <si>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</si>
  <si>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</si>
  <si>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</si>
  <si>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</si>
  <si>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</si>
  <si>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</si>
  <si>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</si>
  <si>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</si>
  <si>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</si>
  <si>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</si>
  <si>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</si>
  <si>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</si>
  <si>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</si>
  <si>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</si>
  <si>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</si>
  <si>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</si>
  <si>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</si>
  <si>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</si>
  <si>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</si>
  <si>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</si>
  <si>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</si>
  <si>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</si>
  <si>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</si>
  <si>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</si>
  <si>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</si>
  <si>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</si>
  <si>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</si>
  <si>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</si>
  <si>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</si>
  <si>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</si>
  <si>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</si>
  <si>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</si>
  <si>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</si>
  <si>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</si>
  <si>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</si>
  <si>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</si>
  <si>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</si>
  <si>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</si>
  <si>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</si>
  <si>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</si>
  <si>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</si>
  <si>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</si>
  <si>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</si>
  <si>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</si>
  <si>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</si>
  <si>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</si>
  <si>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</si>
  <si>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</si>
  <si>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</si>
  <si>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</si>
  <si>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</si>
  <si>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</si>
  <si>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</si>
  <si>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</si>
  <si>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</si>
  <si>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</si>
  <si>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</si>
  <si>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</si>
  <si>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</si>
  <si>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</si>
  <si>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</si>
  <si>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</si>
  <si>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</si>
  <si>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</si>
  <si>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</si>
  <si>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</si>
  <si>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</si>
  <si>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</si>
  <si>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</si>
  <si>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</si>
  <si>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</si>
  <si>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</si>
  <si>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</si>
  <si>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</si>
  <si>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</si>
  <si>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</si>
  <si>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</si>
  <si>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</si>
  <si>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</si>
  <si>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</si>
  <si>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</si>
  <si>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</si>
  <si>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</si>
  <si>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</si>
  <si>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</si>
  <si>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</si>
  <si>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</si>
  <si>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</si>
  <si>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</si>
  <si>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</si>
  <si>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</si>
  <si>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</si>
  <si>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</si>
  <si>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</si>
  <si>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</si>
  <si>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</si>
  <si>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</si>
  <si>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</si>
  <si>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</si>
  <si>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</si>
  <si>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</si>
  <si>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</si>
  <si>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</si>
  <si>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</si>
  <si>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</si>
  <si>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</si>
  <si>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</si>
  <si>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</si>
  <si>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</si>
  <si>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</si>
  <si>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</si>
  <si>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</si>
  <si>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</si>
  <si>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</si>
  <si>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</si>
  <si>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</si>
  <si>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</si>
  <si>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</si>
  <si>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</si>
  <si>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</si>
  <si>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</si>
  <si>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</si>
  <si>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</si>
  <si>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</si>
  <si>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</si>
  <si>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</si>
  <si>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</si>
  <si>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</si>
  <si>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</si>
  <si>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</si>
  <si>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</si>
  <si>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</si>
  <si>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</si>
  <si>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</si>
  <si>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</si>
  <si>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</si>
  <si>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</si>
  <si>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</si>
  <si>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</si>
  <si>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</si>
  <si>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</si>
  <si>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</si>
  <si>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</si>
  <si>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</si>
  <si>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</si>
  <si>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</si>
  <si>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</si>
  <si>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</si>
  <si>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</si>
  <si>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</si>
  <si>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</si>
  <si>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</si>
  <si>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</si>
  <si>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</si>
  <si>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</si>
  <si>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</si>
  <si>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</si>
  <si>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</si>
  <si>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</si>
  <si>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</si>
  <si>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</si>
  <si>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</si>
  <si>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</si>
  <si>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</si>
  <si>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</si>
  <si>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</si>
  <si>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</si>
  <si>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</si>
  <si>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</si>
  <si>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</si>
  <si>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</si>
  <si>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</si>
  <si>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</si>
  <si>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</si>
  <si>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</si>
  <si>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</si>
  <si>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</si>
  <si>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</si>
  <si>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</si>
  <si>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</si>
  <si>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</si>
  <si>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</si>
  <si>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</si>
  <si>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</si>
  <si>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</si>
  <si>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</si>
  <si>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</si>
  <si>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</si>
  <si>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</si>
  <si>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</si>
  <si>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</si>
  <si>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</si>
  <si>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</si>
  <si>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</si>
  <si>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</si>
  <si>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</si>
  <si>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</si>
  <si>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</si>
  <si>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</si>
  <si>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</si>
  <si>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</si>
  <si>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</si>
  <si>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</si>
  <si>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</si>
  <si>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</si>
  <si>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</si>
  <si>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</si>
  <si>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</si>
  <si>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</si>
  <si>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</si>
  <si>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</si>
  <si>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</si>
  <si>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</si>
  <si>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</si>
  <si>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</si>
  <si>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</si>
  <si>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</si>
  <si>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</si>
  <si>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</si>
  <si>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</si>
  <si>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</si>
  <si>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</si>
  <si>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</si>
  <si>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</si>
  <si>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</si>
  <si>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</si>
  <si>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</si>
  <si>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</si>
  <si>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</si>
  <si>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</si>
  <si>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</si>
  <si>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</si>
  <si>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</si>
  <si>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</si>
  <si>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</si>
  <si>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</si>
  <si>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</si>
  <si>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</si>
  <si>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</si>
  <si>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</si>
  <si>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</si>
  <si>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</si>
  <si>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</si>
  <si>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</si>
  <si>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</si>
  <si>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</si>
  <si>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</si>
  <si>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</si>
  <si>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</si>
  <si>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</si>
  <si>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</si>
  <si>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</si>
  <si>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</si>
  <si>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</si>
  <si>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</si>
  <si>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</si>
  <si>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</si>
  <si>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</si>
  <si>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</si>
  <si>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</si>
  <si>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</si>
  <si>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</si>
  <si>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</si>
  <si>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</si>
  <si>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</si>
  <si>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</si>
  <si>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</si>
  <si>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</si>
  <si>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</si>
  <si>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</si>
  <si>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</si>
  <si>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</si>
  <si>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</si>
  <si>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</si>
  <si>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</si>
  <si>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</si>
  <si>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</si>
  <si>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</si>
  <si>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</si>
  <si>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</si>
  <si>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</si>
  <si>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</si>
  <si>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</si>
  <si>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</si>
  <si>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</si>
  <si>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</si>
  <si>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</si>
  <si>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</si>
  <si>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</si>
  <si>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</si>
  <si>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</si>
  <si>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</si>
  <si>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</si>
  <si>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</si>
  <si>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</si>
  <si>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</si>
  <si>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</si>
  <si>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</si>
  <si>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</si>
  <si>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</si>
  <si>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</si>
  <si>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</si>
  <si>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</si>
  <si>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</si>
  <si>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</si>
  <si>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</si>
  <si>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</si>
  <si>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</si>
  <si>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</si>
  <si>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</si>
  <si>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</si>
  <si>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</si>
  <si>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</si>
  <si>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</si>
  <si>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</si>
  <si>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</si>
  <si>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</si>
  <si>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</si>
  <si>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</si>
  <si>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</si>
  <si>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</si>
  <si>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</si>
  <si>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</si>
  <si>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</si>
  <si>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</si>
  <si>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</si>
  <si>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</si>
  <si>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</si>
  <si>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</si>
  <si>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</si>
  <si>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</si>
  <si>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</si>
  <si>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</si>
  <si>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</si>
  <si>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</si>
  <si>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</si>
  <si>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</si>
  <si>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</si>
  <si>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</si>
  <si>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</si>
  <si>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</si>
  <si>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</si>
  <si>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</si>
  <si>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</si>
  <si>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</si>
  <si>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</si>
  <si>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</si>
  <si>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</si>
  <si>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</si>
  <si>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</si>
  <si>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</si>
  <si>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</si>
  <si>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</si>
  <si>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</si>
  <si>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</si>
  <si>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</si>
  <si>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</si>
  <si>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</si>
  <si>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</si>
  <si>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</si>
  <si>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</si>
  <si>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</si>
  <si>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</si>
  <si>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</si>
  <si>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</si>
  <si>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</si>
  <si>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</si>
  <si>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</si>
  <si>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</si>
  <si>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</si>
  <si>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</si>
  <si>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</si>
  <si>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</si>
  <si>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</si>
  <si>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</si>
  <si>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</si>
  <si>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</si>
  <si>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</si>
  <si>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</si>
  <si>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</si>
  <si>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</si>
  <si>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</si>
  <si>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</si>
  <si>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</si>
  <si>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</si>
  <si>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</si>
  <si>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</si>
  <si>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</si>
  <si>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</si>
  <si>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</si>
  <si>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</si>
  <si>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</si>
  <si>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</si>
  <si>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</si>
  <si>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</si>
  <si>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</si>
  <si>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</si>
  <si>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</si>
  <si>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</si>
  <si>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</si>
  <si>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</si>
  <si>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</si>
  <si>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</si>
  <si>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</si>
  <si>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</si>
  <si>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</si>
  <si>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</si>
  <si>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</si>
  <si>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</si>
  <si>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</si>
  <si>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</si>
  <si>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</si>
  <si>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</si>
  <si>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</si>
  <si>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</si>
  <si>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</si>
  <si>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</si>
  <si>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</si>
  <si>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</si>
  <si>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</si>
  <si>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</si>
  <si>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</si>
  <si>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</si>
  <si>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</si>
  <si>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</si>
  <si>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</si>
  <si>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</si>
  <si>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</si>
  <si>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</si>
  <si>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</si>
  <si>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</si>
  <si>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</si>
  <si>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</si>
  <si>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</si>
  <si>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</si>
  <si>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</si>
  <si>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</si>
  <si>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</si>
  <si>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</si>
  <si>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</si>
  <si>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</si>
  <si>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</si>
  <si>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</si>
  <si>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</si>
  <si>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</si>
  <si>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</si>
  <si>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</si>
  <si>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</si>
  <si>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</si>
  <si>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</si>
  <si>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</si>
  <si>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</si>
  <si>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</si>
  <si>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</si>
  <si>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</si>
  <si>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</si>
  <si>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</si>
  <si>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</si>
  <si>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</si>
  <si>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</si>
  <si>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</si>
  <si>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</si>
  <si>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</si>
  <si>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</si>
  <si>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</si>
  <si>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</si>
  <si>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</si>
  <si>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</si>
  <si>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</si>
  <si>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</si>
  <si>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</si>
  <si>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</si>
  <si>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</si>
  <si>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</si>
  <si>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</si>
  <si>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</si>
  <si>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</si>
  <si>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</si>
  <si>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</si>
  <si>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</si>
  <si>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</si>
  <si>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</si>
  <si>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</si>
  <si>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</si>
  <si>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</si>
  <si>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</si>
  <si>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</si>
  <si>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</si>
  <si>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</si>
  <si>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</si>
  <si>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</si>
  <si>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</si>
  <si>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</si>
  <si>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</si>
  <si>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</si>
  <si>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</si>
  <si>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</si>
  <si>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</si>
  <si>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</si>
  <si>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</si>
  <si>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</si>
  <si>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</si>
  <si>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</si>
  <si>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</si>
  <si>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</si>
  <si>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</si>
  <si>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</si>
  <si>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</si>
  <si>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</si>
  <si>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</si>
  <si>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</si>
  <si>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</si>
  <si>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</si>
  <si>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</si>
  <si>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</si>
  <si>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</si>
  <si>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</si>
  <si>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</si>
  <si>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</si>
  <si>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</si>
  <si>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</si>
  <si>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</si>
  <si>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</si>
  <si>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</si>
  <si>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</si>
  <si>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</si>
  <si>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</si>
  <si>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</si>
  <si>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</si>
  <si>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</si>
  <si>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</si>
  <si>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</si>
  <si>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</si>
  <si>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</si>
  <si>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</si>
  <si>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</si>
  <si>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</si>
  <si>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</si>
  <si>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</si>
  <si>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</si>
  <si>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</si>
  <si>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</si>
  <si>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</si>
  <si>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</si>
  <si>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</si>
  <si>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</si>
  <si>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</si>
  <si>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</si>
  <si>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</si>
  <si>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</si>
  <si>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</si>
  <si>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</si>
  <si>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</si>
  <si>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</si>
  <si>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</si>
  <si>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</si>
  <si>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</si>
  <si>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</si>
  <si>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</si>
  <si>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</si>
  <si>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</si>
  <si>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</si>
  <si>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</si>
  <si>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</si>
  <si>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</si>
  <si>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</si>
  <si>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</si>
  <si>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</si>
  <si>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</si>
  <si>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</si>
  <si>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</si>
  <si>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</si>
  <si>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</si>
  <si>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</si>
  <si>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</si>
  <si>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</si>
  <si>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</si>
  <si>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</si>
  <si>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</si>
  <si>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</si>
  <si>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</si>
  <si>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</si>
  <si>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</si>
  <si>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</si>
  <si>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</si>
  <si>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</si>
  <si>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</si>
  <si>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</si>
  <si>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</si>
  <si>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</si>
  <si>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</si>
  <si>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</si>
  <si>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</si>
  <si>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</si>
  <si>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</si>
  <si>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</si>
  <si>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</si>
  <si>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</si>
  <si>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</si>
  <si>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</si>
  <si>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</si>
  <si>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</si>
  <si>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</si>
  <si>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</si>
  <si>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</si>
  <si>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</si>
  <si>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</si>
  <si>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</si>
  <si>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</si>
  <si>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</si>
  <si>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</si>
  <si>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</si>
  <si>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</si>
  <si>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</si>
  <si>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</si>
  <si>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</si>
  <si>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</si>
  <si>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</si>
  <si>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</si>
  <si>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</si>
  <si>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</si>
  <si>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</si>
  <si>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</si>
  <si>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</si>
  <si>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</si>
  <si>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</si>
  <si>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</si>
  <si>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</si>
  <si>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</si>
  <si>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</si>
  <si>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</si>
  <si>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</si>
  <si>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</si>
  <si>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</si>
  <si>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</si>
  <si>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</si>
  <si>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</si>
  <si>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</si>
  <si>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</si>
  <si>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</si>
  <si>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</si>
  <si>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</si>
  <si>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</si>
  <si>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</si>
  <si>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</si>
  <si>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</si>
  <si>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</si>
  <si>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</si>
  <si>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</si>
  <si>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</si>
  <si>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</si>
  <si>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</si>
  <si>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</si>
  <si>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</si>
  <si>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</si>
  <si>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</si>
  <si>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</si>
  <si>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</si>
  <si>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</si>
  <si>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</si>
  <si>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</si>
  <si>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</si>
  <si>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</si>
  <si>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</si>
  <si>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</si>
  <si>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</si>
  <si>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</si>
  <si>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</si>
  <si>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</si>
  <si>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</si>
  <si>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</si>
  <si>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</si>
  <si>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</si>
  <si>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</si>
  <si>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</si>
  <si>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</si>
  <si>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</si>
  <si>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</si>
  <si>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</si>
  <si>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</si>
  <si>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</si>
  <si>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</si>
  <si>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</si>
  <si>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</si>
  <si>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</si>
  <si>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</si>
  <si>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</si>
  <si>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</si>
  <si>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</si>
  <si>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</si>
  <si>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</si>
  <si>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</si>
  <si>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</si>
  <si>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</si>
  <si>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</si>
  <si>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</si>
  <si>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</si>
  <si>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</si>
  <si>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</si>
  <si>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</si>
  <si>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</si>
  <si>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</si>
  <si>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</si>
  <si>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</si>
  <si>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</si>
  <si>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</si>
  <si>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</si>
  <si>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</si>
  <si>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</si>
  <si>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</si>
  <si>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</si>
  <si>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</si>
  <si>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</si>
  <si>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</si>
  <si>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</si>
  <si>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</si>
  <si>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</si>
  <si>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</si>
  <si>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</si>
  <si>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</si>
  <si>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</si>
  <si>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</si>
  <si>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</si>
  <si>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</si>
  <si>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</si>
  <si>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</si>
  <si>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</si>
  <si>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</si>
  <si>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</si>
  <si>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</si>
  <si>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</si>
  <si>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</si>
  <si>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</si>
  <si>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</si>
  <si>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</si>
  <si>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</si>
  <si>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</si>
  <si>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</si>
  <si>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</si>
  <si>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</si>
  <si>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</si>
  <si>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</si>
  <si>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</si>
  <si>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</si>
  <si>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</si>
  <si>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</si>
  <si>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</si>
  <si>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</si>
  <si>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</si>
  <si>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</si>
  <si>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</si>
  <si>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</si>
  <si>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</si>
  <si>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</si>
  <si>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</si>
  <si>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</si>
  <si>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</si>
  <si>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</si>
  <si>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</si>
  <si>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</si>
  <si>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</si>
  <si>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</si>
  <si>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</si>
  <si>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</si>
  <si>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</si>
  <si>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</si>
  <si>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</si>
  <si>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</si>
  <si>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</si>
  <si>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</si>
  <si>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</si>
  <si>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</si>
  <si>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</si>
  <si>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</si>
  <si>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</si>
  <si>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</si>
  <si>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</si>
  <si>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</si>
  <si>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</si>
  <si>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</si>
  <si>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</si>
  <si>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</si>
  <si>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</si>
  <si>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</si>
  <si>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</si>
  <si>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</si>
  <si>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</si>
  <si>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</si>
  <si>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</si>
  <si>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</si>
  <si>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</si>
  <si>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</si>
  <si>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</si>
  <si>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</si>
  <si>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</si>
  <si>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</si>
  <si>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</si>
  <si>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</si>
  <si>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</si>
  <si>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</si>
  <si>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</si>
  <si>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</si>
  <si>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</si>
  <si>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</si>
  <si>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</si>
  <si>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</si>
  <si>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</si>
  <si>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</si>
  <si>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</si>
  <si>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</si>
  <si>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</si>
  <si>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</si>
  <si>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</si>
  <si>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</si>
  <si>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</si>
  <si>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</si>
  <si>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</si>
  <si>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</si>
  <si>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</si>
  <si>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</si>
  <si>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</si>
  <si>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</si>
  <si>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</si>
  <si>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</si>
  <si>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</si>
  <si>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</si>
  <si>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</si>
  <si>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</si>
  <si>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</si>
  <si>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</si>
  <si>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</si>
  <si>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</si>
  <si>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</si>
  <si>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</si>
  <si>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</si>
  <si>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</si>
  <si>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</si>
  <si>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</si>
  <si>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</si>
  <si>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</si>
  <si>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</si>
  <si>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</si>
  <si>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</si>
  <si>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</si>
  <si>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</si>
  <si>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</si>
  <si>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</si>
  <si>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</si>
  <si>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</si>
  <si>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</si>
  <si>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</si>
  <si>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</si>
  <si>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</si>
  <si>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</si>
  <si>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</si>
  <si>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</si>
  <si>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</si>
  <si>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</si>
  <si>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</si>
  <si>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</si>
  <si>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</si>
  <si>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</si>
  <si>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</si>
  <si>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</si>
  <si>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</si>
  <si>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</si>
  <si>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</si>
  <si>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</si>
  <si>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</si>
  <si>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</si>
  <si>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</si>
  <si>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</si>
  <si>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</si>
  <si>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</si>
  <si>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</si>
  <si>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</si>
  <si>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</si>
  <si>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</si>
  <si>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</si>
  <si>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</si>
  <si>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</si>
  <si>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</si>
  <si>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</si>
  <si>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</si>
  <si>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</si>
  <si>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</si>
  <si>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</si>
  <si>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</si>
  <si>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</si>
  <si>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</si>
  <si>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</si>
  <si>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</si>
  <si>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</si>
  <si>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</si>
  <si>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</si>
  <si>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</si>
  <si>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</si>
  <si>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</si>
  <si>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</si>
  <si>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</si>
  <si>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</si>
  <si>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</si>
  <si>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</si>
  <si>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</si>
  <si>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</si>
  <si>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</si>
  <si>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</si>
  <si>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</si>
  <si>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</si>
  <si>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</si>
  <si>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</si>
  <si>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</si>
  <si>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</si>
  <si>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</si>
  <si>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</si>
  <si>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</si>
  <si>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</si>
  <si>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</si>
  <si>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</si>
  <si>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</si>
  <si>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</si>
  <si>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</si>
  <si>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</si>
  <si>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</si>
  <si>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</si>
  <si>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</si>
  <si>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</si>
  <si>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</si>
  <si>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</si>
  <si>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</si>
  <si>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</si>
  <si>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</si>
  <si>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</si>
  <si>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</si>
  <si>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</si>
  <si>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</si>
  <si>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</si>
  <si>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</si>
  <si>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</si>
  <si>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</si>
  <si>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</si>
  <si>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</si>
  <si>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</si>
  <si>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</si>
  <si>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</si>
  <si>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</si>
  <si>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</si>
  <si>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</si>
  <si>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</si>
  <si>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</si>
  <si>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</si>
  <si>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</si>
  <si>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</si>
  <si>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</si>
  <si>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</si>
  <si>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</si>
  <si>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</si>
  <si>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</si>
  <si>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</si>
  <si>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</si>
  <si>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</si>
  <si>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</si>
  <si>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</si>
  <si>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</si>
  <si>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</si>
  <si>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</si>
  <si>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</si>
  <si>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</si>
  <si>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</si>
  <si>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</si>
  <si>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</si>
  <si>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</si>
  <si>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</si>
  <si>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</si>
  <si>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</si>
  <si>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</si>
  <si>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</si>
  <si>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</si>
  <si>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</si>
  <si>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</si>
  <si>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</si>
  <si>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</si>
  <si>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</si>
  <si>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</si>
  <si>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</si>
  <si>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</si>
  <si>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</si>
  <si>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</si>
  <si>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</si>
  <si>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</si>
  <si>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</si>
  <si>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</si>
  <si>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</si>
  <si>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</si>
  <si>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</si>
  <si>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</si>
  <si>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</si>
  <si>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</si>
  <si>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</si>
  <si>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</si>
  <si>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</si>
  <si>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</si>
  <si>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</si>
  <si>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</si>
  <si>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</si>
  <si>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</si>
  <si>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</si>
  <si>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</si>
  <si>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</si>
  <si>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</si>
  <si>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</si>
  <si>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</si>
  <si>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</si>
  <si>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</si>
  <si>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</si>
  <si>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</si>
  <si>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</si>
  <si>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</si>
  <si>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</si>
  <si>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</si>
  <si>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</si>
  <si>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</si>
  <si>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</si>
  <si>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</si>
  <si>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</si>
  <si>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</si>
  <si>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</si>
  <si>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</si>
  <si>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</si>
  <si>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</si>
  <si>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</si>
  <si>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</si>
  <si>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</si>
  <si>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</si>
  <si>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</si>
  <si>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</si>
  <si>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</si>
  <si>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</si>
  <si>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</si>
  <si>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</si>
  <si>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</si>
  <si>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</si>
  <si>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</si>
  <si>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</si>
  <si>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</si>
  <si>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</si>
  <si>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</si>
  <si>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</si>
  <si>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</si>
  <si>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</si>
  <si>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</si>
  <si>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</si>
  <si>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</si>
  <si>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</si>
  <si>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</si>
  <si>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</si>
  <si>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</si>
  <si>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</si>
  <si>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</si>
  <si>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</si>
  <si>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</si>
  <si>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</si>
  <si>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</si>
  <si>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</si>
  <si>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</si>
  <si>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</si>
  <si>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</si>
  <si>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</si>
  <si>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</si>
  <si>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</si>
  <si>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</si>
  <si>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</si>
  <si>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</si>
  <si>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</si>
  <si>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</si>
  <si>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</si>
  <si>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</si>
  <si>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</si>
  <si>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</si>
  <si>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</si>
  <si>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</si>
  <si>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</si>
  <si>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</si>
  <si>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</si>
  <si>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</si>
  <si>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</si>
  <si>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</si>
  <si>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</si>
  <si>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</si>
  <si>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</si>
  <si>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</si>
  <si>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</si>
  <si>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</si>
  <si>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</si>
  <si>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</si>
  <si>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</si>
  <si>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</si>
  <si>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</si>
  <si>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</si>
  <si>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</si>
  <si>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</si>
  <si>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</si>
  <si>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</si>
  <si>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</si>
  <si>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</si>
  <si>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</si>
  <si>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</si>
  <si>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</si>
  <si>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</si>
  <si>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</si>
  <si>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</si>
  <si>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</si>
  <si>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</si>
  <si>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</si>
  <si>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</si>
  <si>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</si>
  <si>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</si>
  <si>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</si>
  <si>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</si>
  <si>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</si>
  <si>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</si>
  <si>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</si>
  <si>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</si>
  <si>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</si>
  <si>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</si>
  <si>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</si>
  <si>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</si>
  <si>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</si>
  <si>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</si>
  <si>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</si>
  <si>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</si>
  <si>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</si>
  <si>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</si>
  <si>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</si>
  <si>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</si>
  <si>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</si>
  <si>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</si>
  <si>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</si>
  <si>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</si>
  <si>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</si>
  <si>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</si>
  <si>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</si>
  <si>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</si>
  <si>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</si>
  <si>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</si>
  <si>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</si>
  <si>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</si>
  <si>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</si>
  <si>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</si>
  <si>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</si>
  <si>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</si>
  <si>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</si>
  <si>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</si>
  <si>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</si>
  <si>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</si>
  <si>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</si>
  <si>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</si>
  <si>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</si>
  <si>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</si>
  <si>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</si>
  <si>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</si>
  <si>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</si>
  <si>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</si>
  <si>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</si>
  <si>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</si>
  <si>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</si>
  <si>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</si>
  <si>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</si>
  <si>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</si>
  <si>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</si>
  <si>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</si>
  <si>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</si>
  <si>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</si>
  <si>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</si>
  <si>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</si>
  <si>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</si>
  <si>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</si>
  <si>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</si>
  <si>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</si>
  <si>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</si>
  <si>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</si>
  <si>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</si>
  <si>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</si>
  <si>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</si>
  <si>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</si>
  <si>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</si>
  <si>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</si>
  <si>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</si>
  <si>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</si>
  <si>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</si>
  <si>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</si>
  <si>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</si>
  <si>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</si>
  <si>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</si>
  <si>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</si>
  <si>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</si>
  <si>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</si>
  <si>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</si>
  <si>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</si>
  <si>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</si>
  <si>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</si>
  <si>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</si>
  <si>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</si>
  <si>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</si>
  <si>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</si>
  <si>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</si>
  <si>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</si>
  <si>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</si>
  <si>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</si>
  <si>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</si>
  <si>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</si>
  <si>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</si>
  <si>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</si>
  <si>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</si>
  <si>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</si>
  <si>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</si>
  <si>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</si>
  <si>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</si>
  <si>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</si>
  <si>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</si>
  <si>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</si>
  <si>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</si>
  <si>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</si>
  <si>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</si>
  <si>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</si>
  <si>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</si>
  <si>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</si>
  <si>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</si>
  <si>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</si>
  <si>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</si>
  <si>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</si>
  <si>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</si>
  <si>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</si>
  <si>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</si>
  <si>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</si>
  <si>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</si>
  <si>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</si>
  <si>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</si>
  <si>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</si>
  <si>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</si>
  <si>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</si>
  <si>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</si>
  <si>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</si>
  <si>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</si>
  <si>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</si>
  <si>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</si>
  <si>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</si>
  <si>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</si>
  <si>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</si>
  <si>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</si>
  <si>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</si>
  <si>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</si>
  <si>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</si>
  <si>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</si>
  <si>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</si>
  <si>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</si>
  <si>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</si>
  <si>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</si>
  <si>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</si>
  <si>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</si>
  <si>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</si>
  <si>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</si>
  <si>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</si>
  <si>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</si>
  <si>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</si>
  <si>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</si>
  <si>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</si>
  <si>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</si>
  <si>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</si>
  <si>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</si>
  <si>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</si>
  <si>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</si>
  <si>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</si>
  <si>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</si>
  <si>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</si>
  <si>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</si>
  <si>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</si>
  <si>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</si>
  <si>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</si>
  <si>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</si>
  <si>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</si>
  <si>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</si>
  <si>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</si>
  <si>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</si>
  <si>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</si>
  <si>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</si>
  <si>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</si>
  <si>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</si>
  <si>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</si>
  <si>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</si>
  <si>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</si>
  <si>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</si>
  <si>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</si>
  <si>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</si>
  <si>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</si>
  <si>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</si>
  <si>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</si>
  <si>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</si>
  <si>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</si>
  <si>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</si>
  <si>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</si>
  <si>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</si>
  <si>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</si>
  <si>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</si>
  <si>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</si>
  <si>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</si>
  <si>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</si>
  <si>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</si>
  <si>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</si>
  <si>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</si>
  <si>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</si>
  <si>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</si>
  <si>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</si>
  <si>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</si>
  <si>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</si>
  <si>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</si>
  <si>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</si>
  <si>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</si>
  <si>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</si>
  <si>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</si>
  <si>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</si>
  <si>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</si>
  <si>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</si>
  <si>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</si>
  <si>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</si>
  <si>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</si>
  <si>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</si>
  <si>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</si>
  <si>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</si>
  <si>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</si>
  <si>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</si>
  <si>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</si>
  <si>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</si>
  <si>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</si>
  <si>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</si>
  <si>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</si>
  <si>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</si>
  <si>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</si>
  <si>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</si>
  <si>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</si>
  <si>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</si>
  <si>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</si>
  <si>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</si>
  <si>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</si>
  <si>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</si>
  <si>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</si>
  <si>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</si>
  <si>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</si>
  <si>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</si>
  <si>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</si>
  <si>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</si>
  <si>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</si>
  <si>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</si>
  <si>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</si>
  <si>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</si>
  <si>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</si>
  <si>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</si>
  <si>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</si>
  <si>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</si>
  <si>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</si>
  <si>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</si>
  <si>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</si>
  <si>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</si>
  <si>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</si>
  <si>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</si>
  <si>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</si>
  <si>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</si>
  <si>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</si>
  <si>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</si>
  <si>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</si>
  <si>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</si>
  <si>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</si>
  <si>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</si>
  <si>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</si>
  <si>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</si>
  <si>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</si>
  <si>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</si>
  <si>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</si>
  <si>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</si>
  <si>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</si>
  <si>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</si>
  <si>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</si>
  <si>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</si>
  <si>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</si>
  <si>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</si>
  <si>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</si>
  <si>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</si>
  <si>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</si>
  <si>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</si>
  <si>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</si>
  <si>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</si>
  <si>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</si>
  <si>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</si>
  <si>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</si>
  <si>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</si>
  <si>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</si>
  <si>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</si>
  <si>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</si>
  <si>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</si>
  <si>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</si>
  <si>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</si>
  <si>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</si>
  <si>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</si>
  <si>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</si>
  <si>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</si>
  <si>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</si>
  <si>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</si>
  <si>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</si>
  <si>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</si>
  <si>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</si>
  <si>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</si>
  <si>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</si>
  <si>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</si>
  <si>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</si>
  <si>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</si>
  <si>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</si>
  <si>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</si>
  <si>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</si>
  <si>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</si>
  <si>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</si>
  <si>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</si>
  <si>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</si>
  <si>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</si>
  <si>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</si>
  <si>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</si>
  <si>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</si>
  <si>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</si>
  <si>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</si>
  <si>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</si>
  <si>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</si>
  <si>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</si>
  <si>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</si>
  <si>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</si>
  <si>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</si>
  <si>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</si>
  <si>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</si>
  <si>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</si>
  <si>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</si>
  <si>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</si>
  <si>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</si>
  <si>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</si>
  <si>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</si>
  <si>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</si>
  <si>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</si>
  <si>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</si>
  <si>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</si>
  <si>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</si>
  <si>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</si>
  <si>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</si>
  <si>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</si>
  <si>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</si>
  <si>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</si>
  <si>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</si>
  <si>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</si>
  <si>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</si>
  <si>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</si>
  <si>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</si>
  <si>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</si>
  <si>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</si>
  <si>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</si>
  <si>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</si>
  <si>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</si>
  <si>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</si>
  <si>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</si>
  <si>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</si>
  <si>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</si>
  <si>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</si>
  <si>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</si>
  <si>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</si>
  <si>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</si>
  <si>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</si>
  <si>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</si>
  <si>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</si>
  <si>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</si>
  <si>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</si>
  <si>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</si>
  <si>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</si>
  <si>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</si>
  <si>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</si>
  <si>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</si>
  <si>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</si>
  <si>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</si>
  <si>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</si>
  <si>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</si>
  <si>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</si>
  <si>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</si>
  <si>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</si>
  <si>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</si>
  <si>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</si>
  <si>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</si>
  <si>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</si>
  <si>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</si>
  <si>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</si>
  <si>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</si>
  <si>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</si>
  <si>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</si>
  <si>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</si>
  <si>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</si>
  <si>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</si>
  <si>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</si>
  <si>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</si>
  <si>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</si>
  <si>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</si>
  <si>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</si>
  <si>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</si>
  <si>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</si>
  <si>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</si>
  <si>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</si>
  <si>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</si>
  <si>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</si>
  <si>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</si>
  <si>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</si>
  <si>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</si>
  <si>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</si>
  <si>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</si>
  <si>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</si>
  <si>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</si>
  <si>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</si>
  <si>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</si>
  <si>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</si>
  <si>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</si>
  <si>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</si>
  <si>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</si>
  <si>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</si>
  <si>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</si>
  <si>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</si>
  <si>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</si>
  <si>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</si>
  <si>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</si>
  <si>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</si>
  <si>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</si>
  <si>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</si>
  <si>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</si>
  <si>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</si>
  <si>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</si>
  <si>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</si>
  <si>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</si>
  <si>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</si>
  <si>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</si>
  <si>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</si>
  <si>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</si>
  <si>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</si>
  <si>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</si>
  <si>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</si>
  <si>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</si>
  <si>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</si>
  <si>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</si>
  <si>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</si>
  <si>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</si>
  <si>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</si>
  <si>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</si>
  <si>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</si>
  <si>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</si>
  <si>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</si>
  <si>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</si>
  <si>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</si>
  <si>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</si>
  <si>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</si>
  <si>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</si>
  <si>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</si>
  <si>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</si>
  <si>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</si>
  <si>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</si>
  <si>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</si>
  <si>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</si>
  <si>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</si>
  <si>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</si>
  <si>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</si>
  <si>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</si>
  <si>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</si>
  <si>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</si>
  <si>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</si>
  <si>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</si>
  <si>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</si>
  <si>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</si>
  <si>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</si>
  <si>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</si>
  <si>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</si>
  <si>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</si>
  <si>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</si>
  <si>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</si>
  <si>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</si>
  <si>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</si>
  <si>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</si>
  <si>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</si>
  <si>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</si>
  <si>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</si>
  <si>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</si>
  <si>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</si>
  <si>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</si>
  <si>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</si>
  <si>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</si>
  <si>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</si>
  <si>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</si>
  <si>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</si>
  <si>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</si>
  <si>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</si>
  <si>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</si>
  <si>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</si>
  <si>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</si>
  <si>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</si>
  <si>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</si>
  <si>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</si>
  <si>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</si>
  <si>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</si>
  <si>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</si>
  <si>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</si>
  <si>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</si>
  <si>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</si>
  <si>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</si>
  <si>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</si>
  <si>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</si>
  <si>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</si>
  <si>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</si>
  <si>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</si>
  <si>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</si>
  <si>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</si>
  <si>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</si>
  <si>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</si>
  <si>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</si>
  <si>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</si>
  <si>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</si>
  <si>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</si>
  <si>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</si>
  <si>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</si>
  <si>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</si>
  <si>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</si>
  <si>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</si>
  <si>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</si>
  <si>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</si>
  <si>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</si>
  <si>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</si>
  <si>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</si>
  <si>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</si>
  <si>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</si>
  <si>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</si>
  <si>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</si>
  <si>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</si>
  <si>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</si>
  <si>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</si>
  <si>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</si>
  <si>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</si>
  <si>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</si>
  <si>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</si>
  <si>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</si>
  <si>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</si>
  <si>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</si>
  <si>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</si>
  <si>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</si>
  <si>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</si>
  <si>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</si>
  <si>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</si>
  <si>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</si>
  <si>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</si>
  <si>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</si>
  <si>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</si>
  <si>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</si>
  <si>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</si>
  <si>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</si>
  <si>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</si>
  <si>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</si>
  <si>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</si>
  <si>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</si>
  <si>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</si>
  <si>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</si>
  <si>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</si>
  <si>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</si>
  <si>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</si>
  <si>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</si>
  <si>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</si>
  <si>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</si>
  <si>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</si>
  <si>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</si>
  <si>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</si>
  <si>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</si>
  <si>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</si>
  <si>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</si>
  <si>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</si>
  <si>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</si>
  <si>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</si>
  <si>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</si>
  <si>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</si>
  <si>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</si>
  <si>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</si>
  <si>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</si>
  <si>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</si>
  <si>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</si>
  <si>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</si>
  <si>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</si>
  <si>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</si>
  <si>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</si>
  <si>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</si>
  <si>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</si>
  <si>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</si>
  <si>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</si>
  <si>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</si>
  <si>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</si>
  <si>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</si>
  <si>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</si>
  <si>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</si>
  <si>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</si>
  <si>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</si>
  <si>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</si>
  <si>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</si>
  <si>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</si>
  <si>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</si>
  <si>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</si>
  <si>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</si>
  <si>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</si>
  <si>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</si>
  <si>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</si>
  <si>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</si>
  <si>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</si>
  <si>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</si>
  <si>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</si>
  <si>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</si>
  <si>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</si>
  <si>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</si>
  <si>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</si>
  <si>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</si>
  <si>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</si>
  <si>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</si>
  <si>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</si>
  <si>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</si>
  <si>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</si>
  <si>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</si>
  <si>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</si>
  <si>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</si>
  <si>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</si>
  <si>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</si>
  <si>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</si>
  <si>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</si>
  <si>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</si>
  <si>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</si>
  <si>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</si>
  <si>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</si>
  <si>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</si>
  <si>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</si>
  <si>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</si>
  <si>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</si>
  <si>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</si>
  <si>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</si>
  <si>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</si>
  <si>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</si>
  <si>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</si>
  <si>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</si>
  <si>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</si>
  <si>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</si>
  <si>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</si>
  <si>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</si>
  <si>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</si>
  <si>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</si>
  <si>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</si>
  <si>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</si>
  <si>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</si>
  <si>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</si>
  <si>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</si>
  <si>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</si>
  <si>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</si>
  <si>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</si>
  <si>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</si>
  <si>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</si>
  <si>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</si>
  <si>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</si>
  <si>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</si>
  <si>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</si>
  <si>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</si>
  <si>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</si>
  <si>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</si>
  <si>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</si>
  <si>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</si>
  <si>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</si>
  <si>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</si>
  <si>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</si>
  <si>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</si>
  <si>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</si>
  <si>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</si>
  <si>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</si>
  <si>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</si>
  <si>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</si>
  <si>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</si>
  <si>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</si>
  <si>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</si>
  <si>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</si>
  <si>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</si>
  <si>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</si>
  <si>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</si>
  <si>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</si>
  <si>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</si>
  <si>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</si>
  <si>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</si>
  <si>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</si>
  <si>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</si>
  <si>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</si>
  <si>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</si>
  <si>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</si>
  <si>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</si>
  <si>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</si>
  <si>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</si>
  <si>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</si>
  <si>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</si>
  <si>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</si>
  <si>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</si>
  <si>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</si>
  <si>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</si>
  <si>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</si>
  <si>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</si>
  <si>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</si>
  <si>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</si>
  <si>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</si>
  <si>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</si>
  <si>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</si>
  <si>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</si>
  <si>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</si>
  <si>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</si>
  <si>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</si>
  <si>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</si>
  <si>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</si>
  <si>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</si>
  <si>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</si>
  <si>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</si>
  <si>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</si>
  <si>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</si>
  <si>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</si>
  <si>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</si>
  <si>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</si>
  <si>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</si>
  <si>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</si>
  <si>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</si>
  <si>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</si>
  <si>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</si>
  <si>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</si>
  <si>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</si>
  <si>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</si>
  <si>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</si>
  <si>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</si>
  <si>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</si>
  <si>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</si>
  <si>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</si>
  <si>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</si>
  <si>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</si>
  <si>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</si>
  <si>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</si>
  <si>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</si>
  <si>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</si>
  <si>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</si>
  <si>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</si>
  <si>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</si>
  <si>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</si>
  <si>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</si>
  <si>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</si>
  <si>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</si>
  <si>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</si>
  <si>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</si>
  <si>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</si>
  <si>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</si>
  <si>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</si>
  <si>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</si>
  <si>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</si>
  <si>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</si>
  <si>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</si>
  <si>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</si>
  <si>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</si>
  <si>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</si>
  <si>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</si>
  <si>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</si>
  <si>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</si>
  <si>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</si>
  <si>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</si>
  <si>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</si>
  <si>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</si>
  <si>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</si>
  <si>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</si>
  <si>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</si>
  <si>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</si>
  <si>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</si>
  <si>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</si>
  <si>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</si>
  <si>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</si>
  <si>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</si>
  <si>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</si>
  <si>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</si>
  <si>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</si>
  <si>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</si>
  <si>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</si>
  <si>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</si>
  <si>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</si>
  <si>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</si>
  <si>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</si>
  <si>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</si>
  <si>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</si>
  <si>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</si>
  <si>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</si>
  <si>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</si>
  <si>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</si>
  <si>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</si>
  <si>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</si>
  <si>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</si>
  <si>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</si>
  <si>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</si>
  <si>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</si>
  <si>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</si>
  <si>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</si>
  <si>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</si>
  <si>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</si>
  <si>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</si>
  <si>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</si>
  <si>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</si>
  <si>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</si>
  <si>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</si>
  <si>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</si>
  <si>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</si>
  <si>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</si>
  <si>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</si>
  <si>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</si>
  <si>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</si>
  <si>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</si>
  <si>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</si>
  <si>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</si>
  <si>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</si>
  <si>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</si>
  <si>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</si>
  <si>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</si>
  <si>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</si>
  <si>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</si>
  <si>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</si>
  <si>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</si>
  <si>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</si>
  <si>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</si>
  <si>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</si>
  <si>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</si>
  <si>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</si>
  <si>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</si>
  <si>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</si>
  <si>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</si>
  <si>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</si>
  <si>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</si>
  <si>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</si>
  <si>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</si>
  <si>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</si>
  <si>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</si>
  <si>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</si>
  <si>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</si>
  <si>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</si>
  <si>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</si>
  <si>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</si>
  <si>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</si>
  <si>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</si>
  <si>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</si>
  <si>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</si>
  <si>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</si>
  <si>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</si>
  <si>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</si>
  <si>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</si>
  <si>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</si>
  <si>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</si>
  <si>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</si>
  <si>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</si>
  <si>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</si>
  <si>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</si>
  <si>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</si>
  <si>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</si>
  <si>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</si>
  <si>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</si>
  <si>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</si>
  <si>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</si>
  <si>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</si>
  <si>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</si>
  <si>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</si>
  <si>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</si>
  <si>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</si>
  <si>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</si>
  <si>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</si>
  <si>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</si>
  <si>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</si>
  <si>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</si>
  <si>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</si>
  <si>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</si>
  <si>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</si>
  <si>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</si>
  <si>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</si>
  <si>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</si>
  <si>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</si>
  <si>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</si>
  <si>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</si>
  <si>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</si>
  <si>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</si>
  <si>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</si>
  <si>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</si>
  <si>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</si>
  <si>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</si>
  <si>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</si>
  <si>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</si>
  <si>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</si>
  <si>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</si>
  <si>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</si>
  <si>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</si>
  <si>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</si>
  <si>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</si>
  <si>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</si>
  <si>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</si>
  <si>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</si>
  <si>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</si>
  <si>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</si>
  <si>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</si>
  <si>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</si>
  <si>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</si>
  <si>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</si>
  <si>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</si>
  <si>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</si>
  <si>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</si>
  <si>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</si>
  <si>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</si>
  <si>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</si>
  <si>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</si>
  <si>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</si>
  <si>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</si>
  <si>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</si>
  <si>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</si>
  <si>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</si>
  <si>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</si>
  <si>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</si>
  <si>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</si>
  <si>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</si>
  <si>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</si>
  <si>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</si>
  <si>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</si>
  <si>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</si>
  <si>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</si>
  <si>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</si>
  <si>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</si>
  <si>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</si>
  <si>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</si>
  <si>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</si>
  <si>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</si>
  <si>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</si>
  <si>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</si>
  <si>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</si>
  <si>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</si>
  <si>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</si>
  <si>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</si>
  <si>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</si>
  <si>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</si>
  <si>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</si>
  <si>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</si>
  <si>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</si>
  <si>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</si>
  <si>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</si>
  <si>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</si>
  <si>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</si>
  <si>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</si>
  <si>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</si>
  <si>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</si>
  <si>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</si>
  <si>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</si>
  <si>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</si>
  <si>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</si>
  <si>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</si>
  <si>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</si>
  <si>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</si>
  <si>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</si>
  <si>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</si>
  <si>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</si>
  <si>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</si>
  <si>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</si>
  <si>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</si>
  <si>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</si>
  <si>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</si>
  <si>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</si>
  <si>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</si>
  <si>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</si>
  <si>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</si>
  <si>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</si>
  <si>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</si>
  <si>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</si>
  <si>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</si>
  <si>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</si>
  <si>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</si>
  <si>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</si>
  <si>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</si>
  <si>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</si>
  <si>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</si>
  <si>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</si>
  <si>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</si>
  <si>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</si>
  <si>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</si>
  <si>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</si>
  <si>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</si>
  <si>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</si>
  <si>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</si>
  <si>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</si>
  <si>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</si>
  <si>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</si>
  <si>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</si>
  <si>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</si>
  <si>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</si>
  <si>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</si>
  <si>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</si>
  <si>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</si>
  <si>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</si>
  <si>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</si>
  <si>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</si>
  <si>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</si>
  <si>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</si>
  <si>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</si>
  <si>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</si>
  <si>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</si>
  <si>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</si>
  <si>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</si>
  <si>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</si>
  <si>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</si>
  <si>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</si>
  <si>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</si>
  <si>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</si>
  <si>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</si>
  <si>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</si>
  <si>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</si>
  <si>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</si>
  <si>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</si>
  <si>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</si>
  <si>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</si>
  <si>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</si>
  <si>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</si>
  <si>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</si>
  <si>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</si>
  <si>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</si>
  <si>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</si>
  <si>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</si>
  <si>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</si>
  <si>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</si>
  <si>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</si>
  <si>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</si>
  <si>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</si>
  <si>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</si>
  <si>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</si>
  <si>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</si>
  <si>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</si>
  <si>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</si>
  <si>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</si>
  <si>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</si>
  <si>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</si>
  <si>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</si>
  <si>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</si>
  <si>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</si>
  <si>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</si>
  <si>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</si>
  <si>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</si>
  <si>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</si>
  <si>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</si>
  <si>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</si>
  <si>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</si>
  <si>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</si>
  <si>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</si>
  <si>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</si>
  <si>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</si>
  <si>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</si>
  <si>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</si>
  <si>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</si>
  <si>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</si>
  <si>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</si>
  <si>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</si>
  <si>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</si>
  <si>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</si>
  <si>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</si>
  <si>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</si>
  <si>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</si>
  <si>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</si>
  <si>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</si>
  <si>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</si>
  <si>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</si>
  <si>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</si>
  <si>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</si>
  <si>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</si>
  <si>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</si>
  <si>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</si>
  <si>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</si>
  <si>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</si>
  <si>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</si>
  <si>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</si>
  <si>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</si>
  <si>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</si>
  <si>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</si>
  <si>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</si>
  <si>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</si>
  <si>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</si>
  <si>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</si>
  <si>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</si>
  <si>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</si>
  <si>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</si>
  <si>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</si>
  <si>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</si>
  <si>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</si>
  <si>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</si>
  <si>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</si>
  <si>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</si>
  <si>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</si>
  <si>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</si>
  <si>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</si>
  <si>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</si>
  <si>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</si>
  <si>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</si>
  <si>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</si>
  <si>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</si>
  <si>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</si>
  <si>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</si>
  <si>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</si>
  <si>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</si>
  <si>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</si>
  <si>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</si>
  <si>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</si>
  <si>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</si>
  <si>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</si>
  <si>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</si>
  <si>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</si>
  <si>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</si>
  <si>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</si>
  <si>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</si>
  <si>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</si>
  <si>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</si>
  <si>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</si>
  <si>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</si>
  <si>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</si>
  <si>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</si>
  <si>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</si>
  <si>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</si>
  <si>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</si>
  <si>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</si>
  <si>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</si>
  <si>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</si>
  <si>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</si>
  <si>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</si>
  <si>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</si>
  <si>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</si>
  <si>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</si>
  <si>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</si>
  <si>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</si>
  <si>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</si>
  <si>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</si>
  <si>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</si>
  <si>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</si>
  <si>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</si>
  <si>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</si>
  <si>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</si>
  <si>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</si>
  <si>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</si>
  <si>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</si>
  <si>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</si>
  <si>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</si>
  <si>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</si>
  <si>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</si>
  <si>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</si>
  <si>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</si>
  <si>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</si>
  <si>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</si>
  <si>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</si>
  <si>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</si>
  <si>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</si>
  <si>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</si>
  <si>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</si>
  <si>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</si>
  <si>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</si>
  <si>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</si>
  <si>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</si>
  <si>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</si>
  <si>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</si>
  <si>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</si>
  <si>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</si>
  <si>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</si>
  <si>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</si>
  <si>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</si>
  <si>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</si>
  <si>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</si>
  <si>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</si>
  <si>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</si>
  <si>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</si>
  <si>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</si>
  <si>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</si>
  <si>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</si>
  <si>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</si>
  <si>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</si>
  <si>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</si>
  <si>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</si>
  <si>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</si>
  <si>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</si>
  <si>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</si>
  <si>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</si>
  <si>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</si>
  <si>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</si>
  <si>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</si>
  <si>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</si>
  <si>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</si>
  <si>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</si>
  <si>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</si>
  <si>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</si>
  <si>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</si>
  <si>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</si>
  <si>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</si>
  <si>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</si>
  <si>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</si>
  <si>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</si>
  <si>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</si>
  <si>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</si>
  <si>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</si>
  <si>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</si>
  <si>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</si>
  <si>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</si>
  <si>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</si>
  <si>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</si>
  <si>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</si>
  <si>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</si>
  <si>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</si>
  <si>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</si>
  <si>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</si>
  <si>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</si>
  <si>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</si>
  <si>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</si>
  <si>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</si>
  <si>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</si>
  <si>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</si>
  <si>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</si>
  <si>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</si>
  <si>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</si>
  <si>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</si>
  <si>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</si>
  <si>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</si>
  <si>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</si>
  <si>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</si>
  <si>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</si>
  <si>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</si>
  <si>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</si>
  <si>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</si>
  <si>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</si>
  <si>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</si>
  <si>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</si>
  <si>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</si>
  <si>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</si>
  <si>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</si>
  <si>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</si>
  <si>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</si>
  <si>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</si>
  <si>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</si>
  <si>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</si>
  <si>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</si>
  <si>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</si>
  <si>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</si>
  <si>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</si>
  <si>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</si>
  <si>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</si>
  <si>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</si>
  <si>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</si>
  <si>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</si>
  <si>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</si>
  <si>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</si>
  <si>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</si>
  <si>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</si>
  <si>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</si>
  <si>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</si>
  <si>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</si>
  <si>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</si>
  <si>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</si>
  <si>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</si>
  <si>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</si>
  <si>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</si>
  <si>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</si>
  <si>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</si>
  <si>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</si>
  <si>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</si>
  <si>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</si>
  <si>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</si>
  <si>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</si>
  <si>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</si>
  <si>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</si>
  <si>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</si>
  <si>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</si>
  <si>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</si>
  <si>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</si>
  <si>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</si>
  <si>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</si>
  <si>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</si>
  <si>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</si>
  <si>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</si>
  <si>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</si>
  <si>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</si>
  <si>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</si>
  <si>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</si>
  <si>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</si>
  <si>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</si>
  <si>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</si>
  <si>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</si>
  <si>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</si>
  <si>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</si>
  <si>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</si>
  <si>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</si>
  <si>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</si>
  <si>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</si>
  <si>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</si>
  <si>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</si>
  <si>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</si>
  <si>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</si>
  <si>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</si>
  <si>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</si>
  <si>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</si>
  <si>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</si>
  <si>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</si>
  <si>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</si>
  <si>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</si>
  <si>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</si>
  <si>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</si>
  <si>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</si>
  <si>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</si>
  <si>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</si>
  <si>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</si>
  <si>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</si>
  <si>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</si>
  <si>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</si>
  <si>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</si>
  <si>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</si>
  <si>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</si>
  <si>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</si>
  <si>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</si>
  <si>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</si>
  <si>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</si>
  <si>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</si>
  <si>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</si>
  <si>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</si>
  <si>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</si>
  <si>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</si>
  <si>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</si>
  <si>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</si>
  <si>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</si>
  <si>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</si>
  <si>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</si>
  <si>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</si>
  <si>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</si>
  <si>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</si>
  <si>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</si>
  <si>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</si>
  <si>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</si>
  <si>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</si>
  <si>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</si>
  <si>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</si>
  <si>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</si>
  <si>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</si>
  <si>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</si>
  <si>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</si>
  <si>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</si>
  <si>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</si>
  <si>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</si>
  <si>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</si>
  <si>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</si>
  <si>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</si>
  <si>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</si>
  <si>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</si>
  <si>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</si>
  <si>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</si>
  <si>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</si>
  <si>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</si>
  <si>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</si>
  <si>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</si>
  <si>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</si>
  <si>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</si>
  <si>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</si>
  <si>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</si>
  <si>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</si>
  <si>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</si>
  <si>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</si>
  <si>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</si>
  <si>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</si>
  <si>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</si>
  <si>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</si>
  <si>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</si>
  <si>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</si>
  <si>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</si>
  <si>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</si>
  <si>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</si>
  <si>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</si>
  <si>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</si>
  <si>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</si>
  <si>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</si>
  <si>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</si>
  <si>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</si>
  <si>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</si>
  <si>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</si>
  <si>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</si>
  <si>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</si>
  <si>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</si>
  <si>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</si>
  <si>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</si>
  <si>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</si>
  <si>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</si>
  <si>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</si>
  <si>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</si>
  <si>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</si>
  <si>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</si>
  <si>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</si>
  <si>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</si>
  <si>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</si>
  <si>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</si>
  <si>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</si>
  <si>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</si>
  <si>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</si>
  <si>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</si>
  <si>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</si>
  <si>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</si>
  <si>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</si>
  <si>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</si>
  <si>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</si>
  <si>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</si>
  <si>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</si>
  <si>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</si>
  <si>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</si>
  <si>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</si>
  <si>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</si>
  <si>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</si>
  <si>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</si>
  <si>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</si>
  <si>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</si>
  <si>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</si>
  <si>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</si>
  <si>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</si>
  <si>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</si>
  <si>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</si>
  <si>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</si>
  <si>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</si>
  <si>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</si>
  <si>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</si>
  <si>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</si>
  <si>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</si>
  <si>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</si>
  <si>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</si>
  <si>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</si>
  <si>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</si>
  <si>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</si>
  <si>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</si>
  <si>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</si>
  <si>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</si>
  <si>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</si>
  <si>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</si>
  <si>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</si>
  <si>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</si>
  <si>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</si>
  <si>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</si>
  <si>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</si>
  <si>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</si>
  <si>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</si>
  <si>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</si>
  <si>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</si>
  <si>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</si>
  <si>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</si>
  <si>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</si>
  <si>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</si>
  <si>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</si>
  <si>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</si>
  <si>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</si>
  <si>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</si>
  <si>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</si>
  <si>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</si>
  <si>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</si>
  <si>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</si>
  <si>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</si>
  <si>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</si>
  <si>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</si>
  <si>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</si>
  <si>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</si>
  <si>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</si>
  <si>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</si>
  <si>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</si>
  <si>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</si>
  <si>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</si>
  <si>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</si>
  <si>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</si>
  <si>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</si>
  <si>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</si>
  <si>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</si>
  <si>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</si>
  <si>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</si>
  <si>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</si>
  <si>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</si>
  <si>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</si>
  <si>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</si>
  <si>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</si>
  <si>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</si>
  <si>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</si>
  <si>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</si>
  <si>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</si>
  <si>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</si>
  <si>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</si>
  <si>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</si>
  <si>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</si>
  <si>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</si>
  <si>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</si>
  <si>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</si>
  <si>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</si>
  <si>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</si>
  <si>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</si>
  <si>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</si>
  <si>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</si>
  <si>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</si>
  <si>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</si>
  <si>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</si>
  <si>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</si>
  <si>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</si>
  <si>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</si>
  <si>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</si>
  <si>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</si>
  <si>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</si>
  <si>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</si>
  <si>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</si>
  <si>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</si>
  <si>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</si>
  <si>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</si>
  <si>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</si>
  <si>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</si>
  <si>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</si>
  <si>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</si>
  <si>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</si>
  <si>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</si>
  <si>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</si>
  <si>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</si>
  <si>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</si>
  <si>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</si>
  <si>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</si>
  <si>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</si>
  <si>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</si>
  <si>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</si>
  <si>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</si>
  <si>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</si>
  <si>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</si>
  <si>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</si>
  <si>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</si>
  <si>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</si>
  <si>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</si>
  <si>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</si>
  <si>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</si>
  <si>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</si>
  <si>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</si>
  <si>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</si>
  <si>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</si>
  <si>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</si>
  <si>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</si>
  <si>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</si>
  <si>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</si>
  <si>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</si>
  <si>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</si>
  <si>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</si>
  <si>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</si>
  <si>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</si>
  <si>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</si>
  <si>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</si>
  <si>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</si>
  <si>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</si>
  <si>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</si>
  <si>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</si>
  <si>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</si>
  <si>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</si>
  <si>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</si>
  <si>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</si>
  <si>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</si>
  <si>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</si>
  <si>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</si>
  <si>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</si>
  <si>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</si>
  <si>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</si>
  <si>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</si>
  <si>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</si>
  <si>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</si>
  <si>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</si>
  <si>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</si>
  <si>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</si>
  <si>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</si>
  <si>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</si>
  <si>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</si>
  <si>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</si>
  <si>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</si>
  <si>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</si>
  <si>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</si>
  <si>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</si>
  <si>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</si>
  <si>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</si>
  <si>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</si>
  <si>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</si>
  <si>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</si>
  <si>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</si>
  <si>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</si>
  <si>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</si>
  <si>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</si>
  <si>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</si>
  <si>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</si>
  <si>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</si>
  <si>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</si>
  <si>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</si>
  <si>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</si>
  <si>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</si>
  <si>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</si>
  <si>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</si>
  <si>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</si>
  <si>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</si>
  <si>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</si>
  <si>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</si>
  <si>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</si>
  <si>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</si>
  <si>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</si>
  <si>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</si>
  <si>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</si>
  <si>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</si>
  <si>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</si>
  <si>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</si>
  <si>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</si>
  <si>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</si>
  <si>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</si>
  <si>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</si>
  <si>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</si>
  <si>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</si>
  <si>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</si>
  <si>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</si>
  <si>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</si>
  <si>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</si>
  <si>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</si>
  <si>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</si>
  <si>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</si>
  <si>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</si>
  <si>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</si>
  <si>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</si>
  <si>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</si>
  <si>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</si>
  <si>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</si>
  <si>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</si>
  <si>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</si>
  <si>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</si>
  <si>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</si>
  <si>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</si>
  <si>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</si>
  <si>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</si>
  <si>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</si>
  <si>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</si>
  <si>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</si>
  <si>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</si>
  <si>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</si>
  <si>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</si>
  <si>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</si>
  <si>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</si>
  <si>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</si>
  <si>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</si>
  <si>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</si>
  <si>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</si>
  <si>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</si>
  <si>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</si>
  <si>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</si>
  <si>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</si>
  <si>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</si>
  <si>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</si>
  <si>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</si>
  <si>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</si>
  <si>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</si>
  <si>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</si>
  <si>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</si>
  <si>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</si>
  <si>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</si>
  <si>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</si>
  <si>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</si>
  <si>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</si>
  <si>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</si>
  <si>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</si>
  <si>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</si>
  <si>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</si>
  <si>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</si>
  <si>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</si>
  <si>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</si>
  <si>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</si>
  <si>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</si>
  <si>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</si>
  <si>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</si>
  <si>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</si>
  <si>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</si>
  <si>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</si>
  <si>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</si>
  <si>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</si>
  <si>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</si>
  <si>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</si>
  <si>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</si>
  <si>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</si>
  <si>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</si>
  <si>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</si>
  <si>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</si>
  <si>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</si>
  <si>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</si>
  <si>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</si>
  <si>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</si>
  <si>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</si>
  <si>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</si>
  <si>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</si>
  <si>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</si>
  <si>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</si>
  <si>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</si>
  <si>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</si>
  <si>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</si>
  <si>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</si>
  <si>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</si>
  <si>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</si>
  <si>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</si>
  <si>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</si>
  <si>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</si>
  <si>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</si>
  <si>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</si>
  <si>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</si>
  <si>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</si>
  <si>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</si>
  <si>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</si>
  <si>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</si>
  <si>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</si>
  <si>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</si>
  <si>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</si>
  <si>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</si>
  <si>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</si>
  <si>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</si>
  <si>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</si>
  <si>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</si>
  <si>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</si>
  <si>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</si>
  <si>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</si>
  <si>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</si>
  <si>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</si>
  <si>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</si>
  <si>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</si>
  <si>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</si>
  <si>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</si>
  <si>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</si>
  <si>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</si>
  <si>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</si>
  <si>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</si>
  <si>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</si>
  <si>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</si>
  <si>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</si>
  <si>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</si>
  <si>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</si>
  <si>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</si>
  <si>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</si>
  <si>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</si>
  <si>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</si>
  <si>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</si>
  <si>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</si>
  <si>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</si>
  <si>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</si>
  <si>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</si>
  <si>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</si>
  <si>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</si>
  <si>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</si>
  <si>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</si>
  <si>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</si>
  <si>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</si>
  <si>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</si>
  <si>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</si>
  <si>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</si>
  <si>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</si>
  <si>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</si>
  <si>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</si>
  <si>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</si>
  <si>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</si>
  <si>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</si>
  <si>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</si>
  <si>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</si>
  <si>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</si>
  <si>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</si>
  <si>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</si>
  <si>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</si>
  <si>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</si>
  <si>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</si>
  <si>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</si>
  <si>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</si>
  <si>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</si>
  <si>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</si>
  <si>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</si>
  <si>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</si>
  <si>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</si>
  <si>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</si>
  <si>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</si>
  <si>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</si>
  <si>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</si>
  <si>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</si>
  <si>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</si>
  <si>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</si>
  <si>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</si>
  <si>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</si>
  <si>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</si>
  <si>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</si>
  <si>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</si>
  <si>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</si>
  <si>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</si>
  <si>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</si>
  <si>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</si>
  <si>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</si>
  <si>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</si>
  <si>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</si>
  <si>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</si>
  <si>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</si>
  <si>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</si>
  <si>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</si>
  <si>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</si>
  <si>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</si>
  <si>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</si>
  <si>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</si>
  <si>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</si>
  <si>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</si>
  <si>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</si>
  <si>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</si>
  <si>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</si>
  <si>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</si>
  <si>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</si>
  <si>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</si>
  <si>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</si>
  <si>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</si>
  <si>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</si>
  <si>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</si>
  <si>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</si>
  <si>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</si>
  <si>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</si>
  <si>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</si>
  <si>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</si>
  <si>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</si>
  <si>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</si>
  <si>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</si>
  <si>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</si>
  <si>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</si>
  <si>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</si>
  <si>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</si>
  <si>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</si>
  <si>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</si>
  <si>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</si>
  <si>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</si>
  <si>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</si>
  <si>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</si>
  <si>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</si>
  <si>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</si>
  <si>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</si>
  <si>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</si>
  <si>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</si>
  <si>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</si>
  <si>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</si>
  <si>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</si>
  <si>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</si>
  <si>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</si>
  <si>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</si>
  <si>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</si>
  <si>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</si>
  <si>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</si>
  <si>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</si>
  <si>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</si>
  <si>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</si>
  <si>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</si>
  <si>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</si>
  <si>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</si>
  <si>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</si>
  <si>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</si>
  <si>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</si>
  <si>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</si>
  <si>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</si>
  <si>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</si>
  <si>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</si>
  <si>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</si>
  <si>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</si>
  <si>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</si>
  <si>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</si>
  <si>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</si>
  <si>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</si>
  <si>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</si>
  <si>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</si>
  <si>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</si>
  <si>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</si>
  <si>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</si>
  <si>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</si>
  <si>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</si>
  <si>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</si>
  <si>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</si>
  <si>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</si>
  <si>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</si>
  <si>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</si>
  <si>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</si>
  <si>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</si>
  <si>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</si>
  <si>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</si>
  <si>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</si>
  <si>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</si>
  <si>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</si>
  <si>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</si>
  <si>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</si>
  <si>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</si>
  <si>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</si>
  <si>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</si>
  <si>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</si>
  <si>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</si>
  <si>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</si>
  <si>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</si>
  <si>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</si>
  <si>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</si>
  <si>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</si>
  <si>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</si>
  <si>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</si>
  <si>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</si>
  <si>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</si>
  <si>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</si>
  <si>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</si>
  <si>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</si>
  <si>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</si>
  <si>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</si>
  <si>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</si>
  <si>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</si>
  <si>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</si>
  <si>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</si>
  <si>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</si>
  <si>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</si>
  <si>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</si>
  <si>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</si>
  <si>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</si>
  <si>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</si>
  <si>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</si>
  <si>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</si>
  <si>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</si>
  <si>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</si>
  <si>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</si>
  <si>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</si>
  <si>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</si>
  <si>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</si>
  <si>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</si>
  <si>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</si>
  <si>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</si>
  <si>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</si>
  <si>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</si>
  <si>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</si>
  <si>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</si>
  <si>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</si>
  <si>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</si>
  <si>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</si>
  <si>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</si>
  <si>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</si>
  <si>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</si>
  <si>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</si>
  <si>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</si>
  <si>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</si>
  <si>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</si>
  <si>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</si>
  <si>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</si>
  <si>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</si>
  <si>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</si>
  <si>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</si>
  <si>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</si>
  <si>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</si>
  <si>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</si>
  <si>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</si>
  <si>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</si>
  <si>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</si>
  <si>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</si>
  <si>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</si>
  <si>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</si>
  <si>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</si>
  <si>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</si>
  <si>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</si>
  <si>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</si>
  <si>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</si>
  <si>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</si>
  <si>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</si>
  <si>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</si>
  <si>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</si>
  <si>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</si>
  <si>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</si>
  <si>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</si>
  <si>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</si>
  <si>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</si>
  <si>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</si>
  <si>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</si>
  <si>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</si>
  <si>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</si>
  <si>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</si>
  <si>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</si>
  <si>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</si>
  <si>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</si>
  <si>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</si>
  <si>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</si>
  <si>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</si>
  <si>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</si>
  <si>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</si>
  <si>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</si>
  <si>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</si>
  <si>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</si>
  <si>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</si>
  <si>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</si>
  <si>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</si>
  <si>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</si>
  <si>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</si>
  <si>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</si>
  <si>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</si>
  <si>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</si>
  <si>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</si>
  <si>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</si>
  <si>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</si>
  <si>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</si>
  <si>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</si>
  <si>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</si>
  <si>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</si>
  <si>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</si>
  <si>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</si>
  <si>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</si>
  <si>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</si>
  <si>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</si>
  <si>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</si>
  <si>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</si>
  <si>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</si>
  <si>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</si>
  <si>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</si>
  <si>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</si>
  <si>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</si>
  <si>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</si>
  <si>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</si>
  <si>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</si>
  <si>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</si>
  <si>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</si>
  <si>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</si>
  <si>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</si>
  <si>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</si>
  <si>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</si>
  <si>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</si>
  <si>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</si>
  <si>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</si>
  <si>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</si>
  <si>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</si>
  <si>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</si>
  <si>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</si>
  <si>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</si>
  <si>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</si>
  <si>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</si>
  <si>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</si>
  <si>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</si>
  <si>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</si>
  <si>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</si>
  <si>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</si>
  <si>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</si>
  <si>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</si>
  <si>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</si>
  <si>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</si>
  <si>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</si>
  <si>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</si>
  <si>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</si>
  <si>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</si>
  <si>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</si>
  <si>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</si>
  <si>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</si>
  <si>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</si>
  <si>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</si>
  <si>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</si>
  <si>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</si>
  <si>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</si>
  <si>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</si>
  <si>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</si>
  <si>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</si>
  <si>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</si>
  <si>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</si>
  <si>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</si>
  <si>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</si>
  <si>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</si>
  <si>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</si>
  <si>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</si>
  <si>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</si>
  <si>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</si>
  <si>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</si>
  <si>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</si>
  <si>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</si>
  <si>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</si>
  <si>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</si>
  <si>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</si>
  <si>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</si>
  <si>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</si>
  <si>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</si>
  <si>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</si>
  <si>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</si>
  <si>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</si>
  <si>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</si>
  <si>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</si>
  <si>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</si>
  <si>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</si>
  <si>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</si>
  <si>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</si>
  <si>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</si>
  <si>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</si>
  <si>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</si>
  <si>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</si>
  <si>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</si>
  <si>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</si>
  <si>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</si>
  <si>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</si>
  <si>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</si>
  <si>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</si>
  <si>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</si>
  <si>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</si>
  <si>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</si>
  <si>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</si>
  <si>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</si>
  <si>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</si>
  <si>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</si>
  <si>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</si>
  <si>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</si>
  <si>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</si>
  <si>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</si>
  <si>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</si>
  <si>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</si>
  <si>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</si>
  <si>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</si>
  <si>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</si>
  <si>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</si>
  <si>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</si>
  <si>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</si>
  <si>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</si>
  <si>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</si>
  <si>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</si>
  <si>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</si>
  <si>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</si>
  <si>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</si>
  <si>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</si>
  <si>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</si>
  <si>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</si>
  <si>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</si>
  <si>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</si>
  <si>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</si>
  <si>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</si>
  <si>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</si>
  <si>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</si>
  <si>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</si>
  <si>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</si>
  <si>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</si>
  <si>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</si>
  <si>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</si>
  <si>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</si>
  <si>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</si>
  <si>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</si>
  <si>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</si>
  <si>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</si>
  <si>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</si>
  <si>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</si>
  <si>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</si>
  <si>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</si>
  <si>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</si>
  <si>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</si>
  <si>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</si>
  <si>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</si>
  <si>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</si>
  <si>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</si>
  <si>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</si>
  <si>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</si>
  <si>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</si>
  <si>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</si>
  <si>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</si>
  <si>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</si>
  <si>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</si>
  <si>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</si>
  <si>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</si>
  <si>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</si>
  <si>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</si>
  <si>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</si>
  <si>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</si>
  <si>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</si>
  <si>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</si>
  <si>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</si>
  <si>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</si>
  <si>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</si>
  <si>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</si>
  <si>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</si>
  <si>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</si>
  <si>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</si>
  <si>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</si>
  <si>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</si>
  <si>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</si>
  <si>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</si>
  <si>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</si>
  <si>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</si>
  <si>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</si>
  <si>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</si>
  <si>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</si>
  <si>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</si>
  <si>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</si>
  <si>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</si>
  <si>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</si>
  <si>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</si>
  <si>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</si>
  <si>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</si>
  <si>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</si>
  <si>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</si>
  <si>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</si>
  <si>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</si>
  <si>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</si>
  <si>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</si>
  <si>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</si>
  <si>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</si>
  <si>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</si>
  <si>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</si>
  <si>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</si>
  <si>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</si>
  <si>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</si>
  <si>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</si>
  <si>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</si>
  <si>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</si>
  <si>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</si>
  <si>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</si>
  <si>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</si>
  <si>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</si>
  <si>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</si>
  <si>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</si>
  <si>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</si>
  <si>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</si>
  <si>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</si>
  <si>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</si>
  <si>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</si>
  <si>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</si>
  <si>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</si>
  <si>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</si>
  <si>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</si>
  <si>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</si>
  <si>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</si>
  <si>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</si>
  <si>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</si>
  <si>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</si>
  <si>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</si>
  <si>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</si>
  <si>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</si>
  <si>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</si>
  <si>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</si>
  <si>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</si>
  <si>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</si>
  <si>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</si>
  <si>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</si>
  <si>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</si>
  <si>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</si>
  <si>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</si>
  <si>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</si>
  <si>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</si>
  <si>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</si>
  <si>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</si>
  <si>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</si>
  <si>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</si>
  <si>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</si>
  <si>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</si>
  <si>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</si>
  <si>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</si>
  <si>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</si>
  <si>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</si>
  <si>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</si>
  <si>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</si>
  <si>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</si>
  <si>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</si>
  <si>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</si>
  <si>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</si>
  <si>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</si>
  <si>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</si>
  <si>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</si>
  <si>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</si>
  <si>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</si>
  <si>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</si>
  <si>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</si>
  <si>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</si>
  <si>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</si>
  <si>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</si>
  <si>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</si>
  <si>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</si>
  <si>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</si>
  <si>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</si>
  <si>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</si>
  <si>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</si>
  <si>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</si>
  <si>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</si>
  <si>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</si>
  <si>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</si>
  <si>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</si>
  <si>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</si>
  <si>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</si>
  <si>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</si>
  <si>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</si>
  <si>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</si>
  <si>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</si>
  <si>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</si>
  <si>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</si>
  <si>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</si>
  <si>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</si>
  <si>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</si>
  <si>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</si>
  <si>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</si>
  <si>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</si>
  <si>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</si>
  <si>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</si>
  <si>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</si>
  <si>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</si>
  <si>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</si>
  <si>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</si>
  <si>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</si>
  <si>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</si>
  <si>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</si>
  <si>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</si>
  <si>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</si>
  <si>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</si>
  <si>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</si>
  <si>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</si>
  <si>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</si>
  <si>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</si>
  <si>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</si>
  <si>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</si>
  <si>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</si>
  <si>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</si>
  <si>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</si>
  <si>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</si>
  <si>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</si>
  <si>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</si>
  <si>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</si>
  <si>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</si>
  <si>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</si>
  <si>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</si>
  <si>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</si>
  <si>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</si>
  <si>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</si>
  <si>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</si>
  <si>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</si>
  <si>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</si>
  <si>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</si>
  <si>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</si>
  <si>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</si>
  <si>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</si>
  <si>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</si>
  <si>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</si>
  <si>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</si>
  <si>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</si>
  <si>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</si>
  <si>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</si>
  <si>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</si>
  <si>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</si>
  <si>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</si>
  <si>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</si>
  <si>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</si>
  <si>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</si>
  <si>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</si>
  <si>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</si>
  <si>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</si>
  <si>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</si>
  <si>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</si>
  <si>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</si>
  <si>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</si>
  <si>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</si>
  <si>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</si>
  <si>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</si>
  <si>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</si>
  <si>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</si>
  <si>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</si>
  <si>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</si>
  <si>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</si>
  <si>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</si>
  <si>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</si>
  <si>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</si>
  <si>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</si>
  <si>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</si>
  <si>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</si>
  <si>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</si>
  <si>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</si>
  <si>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</si>
  <si>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</si>
  <si>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</si>
  <si>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</si>
  <si>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</si>
  <si>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</si>
  <si>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</si>
  <si>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</si>
  <si>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</si>
  <si>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</si>
  <si>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</si>
  <si>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</si>
  <si>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</si>
  <si>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</si>
  <si>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</si>
  <si>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</si>
  <si>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</si>
  <si>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</si>
  <si>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</si>
  <si>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</si>
  <si>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</si>
  <si>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</si>
  <si>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</si>
  <si>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</si>
  <si>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</si>
  <si>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</si>
  <si>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</si>
  <si>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</si>
  <si>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</si>
  <si>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</si>
  <si>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</si>
  <si>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</si>
  <si>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</si>
  <si>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</si>
  <si>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</si>
  <si>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</si>
  <si>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</si>
  <si>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</si>
  <si>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</si>
  <si>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</si>
  <si>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</si>
  <si>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</si>
  <si>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</si>
  <si>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</si>
  <si>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</si>
  <si>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</si>
  <si>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</si>
  <si>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</si>
  <si>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</si>
  <si>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</si>
  <si>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</si>
  <si>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</si>
  <si>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</si>
  <si>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</si>
  <si>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</si>
  <si>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</si>
  <si>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</si>
  <si>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</si>
  <si>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</si>
  <si>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</si>
  <si>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</si>
  <si>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</si>
  <si>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</si>
  <si>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</si>
  <si>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</si>
  <si>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</si>
  <si>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</si>
  <si>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</si>
  <si>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</si>
  <si>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</si>
  <si>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</si>
  <si>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</si>
  <si>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</si>
  <si>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</si>
  <si>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</si>
  <si>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</si>
  <si>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</si>
  <si>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</si>
  <si>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</si>
  <si>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</si>
  <si>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</si>
  <si>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</si>
  <si>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</si>
  <si>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</si>
  <si>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</si>
  <si>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</si>
  <si>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</si>
  <si>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</si>
  <si>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</si>
  <si>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</si>
  <si>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</si>
  <si>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</si>
  <si>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</si>
  <si>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</si>
  <si>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</si>
  <si>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</si>
  <si>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</si>
  <si>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</si>
  <si>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</si>
  <si>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</si>
  <si>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</si>
  <si>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</si>
  <si>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</si>
  <si>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</si>
  <si>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</si>
  <si>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</si>
  <si>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</si>
  <si>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</si>
  <si>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</si>
  <si>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</si>
  <si>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</si>
  <si>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</si>
  <si>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</si>
  <si>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</si>
  <si>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</si>
  <si>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</si>
  <si>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</si>
  <si>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</si>
  <si>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</si>
  <si>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</si>
  <si>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</si>
  <si>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</si>
  <si>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</si>
  <si>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</si>
  <si>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</si>
  <si>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</si>
  <si>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</si>
  <si>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</si>
  <si>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</si>
  <si>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</si>
  <si>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</si>
  <si>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</si>
  <si>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</si>
  <si>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</si>
  <si>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</si>
  <si>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</si>
  <si>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</si>
  <si>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</si>
  <si>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</si>
  <si>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</si>
  <si>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</si>
  <si>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</si>
  <si>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</si>
  <si>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</si>
  <si>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</si>
  <si>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</si>
  <si>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</si>
  <si>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</si>
  <si>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</si>
  <si>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</si>
  <si>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</si>
  <si>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</si>
  <si>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</si>
  <si>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</si>
  <si>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</si>
  <si>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</si>
  <si>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</si>
  <si>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</si>
  <si>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</si>
  <si>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</si>
  <si>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</si>
  <si>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</si>
  <si>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</si>
  <si>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</si>
  <si>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</si>
  <si>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</si>
  <si>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</si>
  <si>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</si>
  <si>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</si>
  <si>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</si>
  <si>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</si>
  <si>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</si>
  <si>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</si>
  <si>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</si>
  <si>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</si>
  <si>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</si>
  <si>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</si>
  <si>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</si>
  <si>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</si>
  <si>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</si>
  <si>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</si>
  <si>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</si>
  <si>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</si>
  <si>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</si>
  <si>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</si>
  <si>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</si>
  <si>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</si>
  <si>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</si>
  <si>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</si>
  <si>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</si>
  <si>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</si>
  <si>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</si>
  <si>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</si>
  <si>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</si>
  <si>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</si>
  <si>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</si>
  <si>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</si>
  <si>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</si>
  <si>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</si>
  <si>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</si>
  <si>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</si>
  <si>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</si>
  <si>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</si>
  <si>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</si>
  <si>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</si>
  <si>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</si>
  <si>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</si>
  <si>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</si>
  <si>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</si>
  <si>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</si>
  <si>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</si>
  <si>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</si>
  <si>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</si>
  <si>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</si>
  <si>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</si>
  <si>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</si>
  <si>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</si>
  <si>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</si>
  <si>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</si>
  <si>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</si>
  <si>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</si>
  <si>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</si>
  <si>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</si>
  <si>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</si>
  <si>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</si>
  <si>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</si>
  <si>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</si>
  <si>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</si>
  <si>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</si>
  <si>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</si>
  <si>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</si>
  <si>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</si>
  <si>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</si>
  <si>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</si>
  <si>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</si>
  <si>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</si>
  <si>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</si>
  <si>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</si>
  <si>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</si>
  <si>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</si>
  <si>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</si>
  <si>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</si>
  <si>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</si>
  <si>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</si>
  <si>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</si>
  <si>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</si>
  <si>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</si>
  <si>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</si>
  <si>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</si>
  <si>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</si>
  <si>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</si>
  <si>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</si>
  <si>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</si>
  <si>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</si>
  <si>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</si>
  <si>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</si>
  <si>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</si>
  <si>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</si>
  <si>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</si>
  <si>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</si>
  <si>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</si>
  <si>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</si>
  <si>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</si>
  <si>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</si>
  <si>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</si>
  <si>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</si>
  <si>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</si>
  <si>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</si>
  <si>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</si>
  <si>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</si>
  <si>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</si>
  <si>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</si>
  <si>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</si>
  <si>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</si>
  <si>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</si>
  <si>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</si>
  <si>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</si>
  <si>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</si>
  <si>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</si>
  <si>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</si>
  <si>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</si>
  <si>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</si>
  <si>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</si>
  <si>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</si>
  <si>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</si>
  <si>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</si>
  <si>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</si>
  <si>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</si>
  <si>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</si>
  <si>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</si>
  <si>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</si>
  <si>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</si>
  <si>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</si>
  <si>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</si>
  <si>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</si>
  <si>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</si>
  <si>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</si>
  <si>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</si>
  <si>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</si>
  <si>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</si>
  <si>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</si>
  <si>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</si>
  <si>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</si>
  <si>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</si>
  <si>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</si>
  <si>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</si>
  <si>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</si>
  <si>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</si>
  <si>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</si>
  <si>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</si>
  <si>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</si>
  <si>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</si>
  <si>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</si>
  <si>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</si>
  <si>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</si>
  <si>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</si>
  <si>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</si>
  <si>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</si>
  <si>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</si>
  <si>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</si>
  <si>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</si>
  <si>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</si>
  <si>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</si>
  <si>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</si>
  <si>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</si>
  <si>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</si>
  <si>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</si>
  <si>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</si>
  <si>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</si>
  <si>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</si>
  <si>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</si>
  <si>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</si>
  <si>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</si>
  <si>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</si>
  <si>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</si>
  <si>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</si>
  <si>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</si>
  <si>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</si>
  <si>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</si>
  <si>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</si>
  <si>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</si>
  <si>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</si>
  <si>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</si>
  <si>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</si>
  <si>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</si>
  <si>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</si>
  <si>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</si>
  <si>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</si>
  <si>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</si>
  <si>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</si>
  <si>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</si>
  <si>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</si>
  <si>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</si>
  <si>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</si>
  <si>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</si>
  <si>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</si>
  <si>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</si>
  <si>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</si>
  <si>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</si>
  <si>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</si>
  <si>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</si>
  <si>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</si>
  <si>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</si>
  <si>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</si>
  <si>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</si>
  <si>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</si>
  <si>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</si>
  <si>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</si>
  <si>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</si>
  <si>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</si>
  <si>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</si>
  <si>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</si>
  <si>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</si>
  <si>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</si>
  <si>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</si>
  <si>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</si>
  <si>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</si>
  <si>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</si>
  <si>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</si>
  <si>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</si>
  <si>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</si>
  <si>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</si>
  <si>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</si>
  <si>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</si>
  <si>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</si>
  <si>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</si>
  <si>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</si>
  <si>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</si>
  <si>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</si>
  <si>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</si>
  <si>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</si>
  <si>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</si>
  <si>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</si>
  <si>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</si>
  <si>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</si>
  <si>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</si>
  <si>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</si>
  <si>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</si>
  <si>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</si>
  <si>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</si>
  <si>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</si>
  <si>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</si>
  <si>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</si>
  <si>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</si>
  <si>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</si>
  <si>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</si>
  <si>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</si>
  <si>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</si>
  <si>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</si>
  <si>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</si>
  <si>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</si>
  <si>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</si>
  <si>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</si>
  <si>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</si>
  <si>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</si>
  <si>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</si>
  <si>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</si>
  <si>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</si>
  <si>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</si>
  <si>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</si>
  <si>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</si>
  <si>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</si>
  <si>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</si>
  <si>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</si>
  <si>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</si>
  <si>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</si>
  <si>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</si>
  <si>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</si>
  <si>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</si>
  <si>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</si>
  <si>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</si>
  <si>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</si>
  <si>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</si>
  <si>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</si>
  <si>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</si>
  <si>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</si>
  <si>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</si>
  <si>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</si>
  <si>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</si>
  <si>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</si>
  <si>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</si>
  <si>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</si>
  <si>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</si>
  <si>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</si>
  <si>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</si>
  <si>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</si>
  <si>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</si>
  <si>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</si>
  <si>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</si>
  <si>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</si>
  <si>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</si>
  <si>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</si>
  <si>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</si>
  <si>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</si>
  <si>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</si>
  <si>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</si>
  <si>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</si>
  <si>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</si>
  <si>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</si>
  <si>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</si>
  <si>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</si>
  <si>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</si>
  <si>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</si>
  <si>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</si>
  <si>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</si>
  <si>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</si>
  <si>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</si>
  <si>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</si>
  <si>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</si>
  <si>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</si>
  <si>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</si>
  <si>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</si>
  <si>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</si>
  <si>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</si>
  <si>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</si>
  <si>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</si>
  <si>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</si>
  <si>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</si>
  <si>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</si>
  <si>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</si>
  <si>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</si>
  <si>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</si>
  <si>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</si>
  <si>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</si>
  <si>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</si>
  <si>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</si>
  <si>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</si>
  <si>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</si>
  <si>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</si>
  <si>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</si>
  <si>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</si>
  <si>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</si>
  <si>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</si>
  <si>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</si>
  <si>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</si>
  <si>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</si>
  <si>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</si>
  <si>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</si>
  <si>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</si>
  <si>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</si>
  <si>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</si>
  <si>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</si>
  <si>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</si>
  <si>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</si>
  <si>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</si>
  <si>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</si>
  <si>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</si>
  <si>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</si>
  <si>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</si>
  <si>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</si>
  <si>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</si>
  <si>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</si>
  <si>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</si>
  <si>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</si>
  <si>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</si>
  <si>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</si>
  <si>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</si>
  <si>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</si>
  <si>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</si>
  <si>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</si>
  <si>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</si>
  <si>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</si>
  <si>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</si>
  <si>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</si>
  <si>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</si>
  <si>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</si>
  <si>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</si>
  <si>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</si>
  <si>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</si>
  <si>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</si>
  <si>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</si>
  <si>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</si>
  <si>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</si>
  <si>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</si>
  <si>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</si>
  <si>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</si>
  <si>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</si>
  <si>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</si>
  <si>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</si>
  <si>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</si>
  <si>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</si>
  <si>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</si>
  <si>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</si>
  <si>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</si>
  <si>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</si>
  <si>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</si>
  <si>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</si>
  <si>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</si>
  <si>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</si>
  <si>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</si>
  <si>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</si>
  <si>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</si>
  <si>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</si>
  <si>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</si>
  <si>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</si>
  <si>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</si>
  <si>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</si>
  <si>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</si>
  <si>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</si>
  <si>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</si>
  <si>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</si>
  <si>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</si>
  <si>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</si>
  <si>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</si>
  <si>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</si>
  <si>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</si>
  <si>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</si>
  <si>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</si>
  <si>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</si>
  <si>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</si>
  <si>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</si>
  <si>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</si>
  <si>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</si>
  <si>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</si>
  <si>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</si>
  <si>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</si>
  <si>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</si>
  <si>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</si>
  <si>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</si>
  <si>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</si>
  <si>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</si>
  <si>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</si>
  <si>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</si>
  <si>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</si>
  <si>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</si>
  <si>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</si>
  <si>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</si>
  <si>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</si>
  <si>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</si>
  <si>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</si>
  <si>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</si>
  <si>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</si>
  <si>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</si>
  <si>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</si>
  <si>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</si>
  <si>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</si>
  <si>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</si>
  <si>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</si>
  <si>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</si>
  <si>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</si>
  <si>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</si>
  <si>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</si>
  <si>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</si>
  <si>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</si>
  <si>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</si>
  <si>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</si>
  <si>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</si>
  <si>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</si>
  <si>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</si>
  <si>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</si>
  <si>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</si>
  <si>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</si>
  <si>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</si>
  <si>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</si>
  <si>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</si>
  <si>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</si>
  <si>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</si>
  <si>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</si>
  <si>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</si>
  <si>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</si>
  <si>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</si>
  <si>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</si>
  <si>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</si>
  <si>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</si>
  <si>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</si>
  <si>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</si>
  <si>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</si>
  <si>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</si>
  <si>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</si>
  <si>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</si>
  <si>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</si>
  <si>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</si>
  <si>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</si>
  <si>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</si>
  <si>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</si>
  <si>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</si>
  <si>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</si>
  <si>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</si>
  <si>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</si>
  <si>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</si>
  <si>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</si>
  <si>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</si>
  <si>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</si>
  <si>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</si>
  <si>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</si>
  <si>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</si>
  <si>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</si>
  <si>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</si>
  <si>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</si>
  <si>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</si>
  <si>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</si>
  <si>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</si>
  <si>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</si>
  <si>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</si>
  <si>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</si>
  <si>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</si>
  <si>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</si>
  <si>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</si>
  <si>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</si>
  <si>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</si>
  <si>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</si>
  <si>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</si>
  <si>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</si>
  <si>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</si>
  <si>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</si>
  <si>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</si>
  <si>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</si>
  <si>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</si>
  <si>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</si>
  <si>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</si>
  <si>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</si>
  <si>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</si>
  <si>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</si>
  <si>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</si>
  <si>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</si>
  <si>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</si>
  <si>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</si>
  <si>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</si>
  <si>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</si>
  <si>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</si>
  <si>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</si>
  <si>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</si>
  <si>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</si>
  <si>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</si>
  <si>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</si>
  <si>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</si>
  <si>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</si>
  <si>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</si>
  <si>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</si>
  <si>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</si>
  <si>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</si>
  <si>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</si>
  <si>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</si>
  <si>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</si>
  <si>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</si>
  <si>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</si>
  <si>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</si>
  <si>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</si>
  <si>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</si>
  <si>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</si>
  <si>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</si>
  <si>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</si>
  <si>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</si>
  <si>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</si>
  <si>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</si>
  <si>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</si>
  <si>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</si>
  <si>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</si>
  <si>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</si>
  <si>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</si>
  <si>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</si>
  <si>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</si>
  <si>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</si>
  <si>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</si>
  <si>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</si>
  <si>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</si>
  <si>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</si>
  <si>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</si>
  <si>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</si>
  <si>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</si>
  <si>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</si>
  <si>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</si>
  <si>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</si>
  <si>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</si>
  <si>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</si>
  <si>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</si>
  <si>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</si>
  <si>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</si>
  <si>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</si>
  <si>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</si>
  <si>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</si>
  <si>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</si>
  <si>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</si>
  <si>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</si>
  <si>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</si>
  <si>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</si>
  <si>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</si>
  <si>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</si>
  <si>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</si>
  <si>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</si>
  <si>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</si>
  <si>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</si>
  <si>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</si>
  <si>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</si>
  <si>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</si>
  <si>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</si>
  <si>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</si>
  <si>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</si>
  <si>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</si>
  <si>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</si>
  <si>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</si>
  <si>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</si>
  <si>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</si>
  <si>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</si>
  <si>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</si>
  <si>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</si>
  <si>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</si>
  <si>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</si>
  <si>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</si>
  <si>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</si>
  <si>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</si>
  <si>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</si>
  <si>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</si>
  <si>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</si>
  <si>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</si>
  <si>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</si>
  <si>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</si>
  <si>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</si>
  <si>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</si>
  <si>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</si>
  <si>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</si>
  <si>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</si>
  <si>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</si>
  <si>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</si>
  <si>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</si>
  <si>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</si>
  <si>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</si>
  <si>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</si>
  <si>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</si>
  <si>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</si>
  <si>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</si>
  <si>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</si>
  <si>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</si>
  <si>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</si>
  <si>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</si>
  <si>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</si>
  <si>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</si>
  <si>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</si>
  <si>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</si>
  <si>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</si>
  <si>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</si>
  <si>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</si>
  <si>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</si>
  <si>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</si>
  <si>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</si>
  <si>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</si>
  <si>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</si>
  <si>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</si>
  <si>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</si>
  <si>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</si>
  <si>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</si>
  <si>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</si>
  <si>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</si>
  <si>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</si>
  <si>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</si>
  <si>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</si>
  <si>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</si>
  <si>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</si>
  <si>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</si>
  <si>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</si>
  <si>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</si>
  <si>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</si>
  <si>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</si>
  <si>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</si>
  <si>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</si>
  <si>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</si>
  <si>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</si>
  <si>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</si>
  <si>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</si>
  <si>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</si>
  <si>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</si>
  <si>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</si>
  <si>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</si>
  <si>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</si>
  <si>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</si>
  <si>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</si>
  <si>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</si>
  <si>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</si>
  <si>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</si>
  <si>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</si>
  <si>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</si>
  <si>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</si>
  <si>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</si>
  <si>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</si>
  <si>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</si>
  <si>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</si>
  <si>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</si>
  <si>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</si>
  <si>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</si>
  <si>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</si>
  <si>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</si>
  <si>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</si>
  <si>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</si>
  <si>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</si>
  <si>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</si>
  <si>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</si>
  <si>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</si>
  <si>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</si>
  <si>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</si>
  <si>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</si>
  <si>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</si>
  <si>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</si>
  <si>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</si>
  <si>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</si>
  <si>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</si>
  <si>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</si>
  <si>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</si>
  <si>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</si>
  <si>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</si>
  <si>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</si>
  <si>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</si>
  <si>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</si>
  <si>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</si>
  <si>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</si>
  <si>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</si>
  <si>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</si>
  <si>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</si>
  <si>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</si>
  <si>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</si>
  <si>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</si>
  <si>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</si>
  <si>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</si>
  <si>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</si>
  <si>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</si>
  <si>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</si>
  <si>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</si>
  <si>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</si>
  <si>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</si>
  <si>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</si>
  <si>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</si>
  <si>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</si>
  <si>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</si>
  <si>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</si>
  <si>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</si>
  <si>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</si>
  <si>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</si>
  <si>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</si>
  <si>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</si>
  <si>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</si>
  <si>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</si>
  <si>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</si>
  <si>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</si>
  <si>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</si>
  <si>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</si>
  <si>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</si>
  <si>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</si>
  <si>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</si>
  <si>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</si>
  <si>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</si>
  <si>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</si>
  <si>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</si>
  <si>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</si>
  <si>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</si>
  <si>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</si>
  <si>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</si>
  <si>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</si>
  <si>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</si>
  <si>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</si>
  <si>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</si>
  <si>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</si>
  <si>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</si>
  <si>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</si>
  <si>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</si>
  <si>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</si>
  <si>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</si>
  <si>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</si>
  <si>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</si>
  <si>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</si>
  <si>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</si>
  <si>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</si>
  <si>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</si>
  <si>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</si>
  <si>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</si>
  <si>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</si>
  <si>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</si>
  <si>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</si>
  <si>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</si>
  <si>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</si>
  <si>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</si>
  <si>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</si>
  <si>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</si>
  <si>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</si>
  <si>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</si>
  <si>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</si>
  <si>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</si>
  <si>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</si>
  <si>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</si>
  <si>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</si>
  <si>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</si>
  <si>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</si>
  <si>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</si>
  <si>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</si>
  <si>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</si>
  <si>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</si>
  <si>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</si>
  <si>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</si>
  <si>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</si>
  <si>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</si>
  <si>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</si>
  <si>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</si>
  <si>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</si>
  <si>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</si>
  <si>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</si>
  <si>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</si>
  <si>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</si>
  <si>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</si>
  <si>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</si>
  <si>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</si>
  <si>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</si>
  <si>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</si>
  <si>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</si>
  <si>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</si>
  <si>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</si>
  <si>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</si>
  <si>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</si>
  <si>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</si>
  <si>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</si>
  <si>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</si>
  <si>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</si>
  <si>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</si>
  <si>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</si>
  <si>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</si>
  <si>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</si>
  <si>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</si>
  <si>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</si>
  <si>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</si>
  <si>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</si>
  <si>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</si>
  <si>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</si>
  <si>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</si>
  <si>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</si>
  <si>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</si>
  <si>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</si>
  <si>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</si>
  <si>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</si>
  <si>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</si>
  <si>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</si>
  <si>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</si>
  <si>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</si>
  <si>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</si>
  <si>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</si>
  <si>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</si>
  <si>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</si>
  <si>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</si>
  <si>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</si>
  <si>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</si>
  <si>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</si>
  <si>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</si>
  <si>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</si>
  <si>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</si>
  <si>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</si>
  <si>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</si>
  <si>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</si>
  <si>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</si>
  <si>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</si>
  <si>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</si>
  <si>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</si>
  <si>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</si>
  <si>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</si>
  <si>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</si>
  <si>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</si>
  <si>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</si>
  <si>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</si>
  <si>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</si>
  <si>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</si>
  <si>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</si>
  <si>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</si>
  <si>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</si>
  <si>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</si>
  <si>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</si>
  <si>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</si>
  <si>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</si>
  <si>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</si>
  <si>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</si>
  <si>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</si>
  <si>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</si>
  <si>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</si>
  <si>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</si>
  <si>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</si>
  <si>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</si>
  <si>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</si>
  <si>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</si>
  <si>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</si>
  <si>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</si>
  <si>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</si>
  <si>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</si>
  <si>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</si>
  <si>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</si>
  <si>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</si>
  <si>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</si>
  <si>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</si>
  <si>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</si>
  <si>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</si>
  <si>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</si>
  <si>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</si>
  <si>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</si>
  <si>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</si>
  <si>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</si>
  <si>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</si>
  <si>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</si>
  <si>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</si>
  <si>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</si>
  <si>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</si>
  <si>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</si>
  <si>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</si>
  <si>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</si>
  <si>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</si>
  <si>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</si>
  <si>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</si>
  <si>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</si>
  <si>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</si>
  <si>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</si>
  <si>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</si>
  <si>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</si>
  <si>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</si>
  <si>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</si>
  <si>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</si>
  <si>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</si>
  <si>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</si>
  <si>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</si>
  <si>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</si>
  <si>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</si>
  <si>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</si>
  <si>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</si>
  <si>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</si>
  <si>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</si>
  <si>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</si>
  <si>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</si>
  <si>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</si>
  <si>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</si>
  <si>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</si>
  <si>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</si>
  <si>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</si>
  <si>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</si>
  <si>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</si>
  <si>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</si>
  <si>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</si>
  <si>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</si>
  <si>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</si>
  <si>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</si>
  <si>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</si>
  <si>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</si>
  <si>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</si>
  <si>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</si>
  <si>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</si>
  <si>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</si>
  <si>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</si>
  <si>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</si>
  <si>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</si>
  <si>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</si>
  <si>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</si>
  <si>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</si>
  <si>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</si>
  <si>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</si>
  <si>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</si>
  <si>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</si>
  <si>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</si>
  <si>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</si>
  <si>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</si>
  <si>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</si>
  <si>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</si>
  <si>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</si>
  <si>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</si>
  <si>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</si>
  <si>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</si>
  <si>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</si>
  <si>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</si>
  <si>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</si>
  <si>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</si>
  <si>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</si>
  <si>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</si>
  <si>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</si>
  <si>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</si>
  <si>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</si>
  <si>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</si>
  <si>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</si>
  <si>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</si>
  <si>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</si>
  <si>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</si>
  <si>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</si>
  <si>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</si>
  <si>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</si>
  <si>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</si>
  <si>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</si>
  <si>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</si>
  <si>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</si>
  <si>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</si>
  <si>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</si>
  <si>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</si>
  <si>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</si>
  <si>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</si>
  <si>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</si>
  <si>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</si>
  <si>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</si>
  <si>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</si>
  <si>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</si>
  <si>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</si>
  <si>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</si>
  <si>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</si>
  <si>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</si>
  <si>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</si>
  <si>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</si>
  <si>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</si>
  <si>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</si>
  <si>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</si>
  <si>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</si>
  <si>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</si>
  <si>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</si>
  <si>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</si>
  <si>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</si>
  <si>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</si>
  <si>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</si>
  <si>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</si>
  <si>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</si>
  <si>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</si>
  <si>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</si>
  <si>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</si>
  <si>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</si>
  <si>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</si>
  <si>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</si>
  <si>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</si>
  <si>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</si>
  <si>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</si>
  <si>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</si>
  <si>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</si>
  <si>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</si>
  <si>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</si>
  <si>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</si>
  <si>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</si>
  <si>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</si>
  <si>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</si>
  <si>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</si>
  <si>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</si>
  <si>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</si>
  <si>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</si>
  <si>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</si>
  <si>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</si>
  <si>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</si>
  <si>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</si>
  <si>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</si>
  <si>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</si>
  <si>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</si>
  <si>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</si>
  <si>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</si>
  <si>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</si>
  <si>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</si>
  <si>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</si>
  <si>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</si>
  <si>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</si>
  <si>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</si>
  <si>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</si>
  <si>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</si>
  <si>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</si>
  <si>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</si>
  <si>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</si>
  <si>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</si>
  <si>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</si>
  <si>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</si>
  <si>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</si>
  <si>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</si>
  <si>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</si>
  <si>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</si>
  <si>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</si>
  <si>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</si>
  <si>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</si>
  <si>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</si>
  <si>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</si>
  <si>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</si>
  <si>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</si>
  <si>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</si>
  <si>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</si>
  <si>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</si>
  <si>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</si>
  <si>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</si>
  <si>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</si>
  <si>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</si>
  <si>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</si>
  <si>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</si>
  <si>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</si>
  <si>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</si>
  <si>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</si>
  <si>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</si>
  <si>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</si>
  <si>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</si>
  <si>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</si>
  <si>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</si>
  <si>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</si>
  <si>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</si>
  <si>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</si>
  <si>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</si>
  <si>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</si>
  <si>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</si>
  <si>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</si>
  <si>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</si>
  <si>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</si>
  <si>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</si>
  <si>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</si>
  <si>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</si>
  <si>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</si>
  <si>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</si>
  <si>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</si>
  <si>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</si>
  <si>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</si>
  <si>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</si>
  <si>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</si>
  <si>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</si>
  <si>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</si>
  <si>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</si>
  <si>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</si>
  <si>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</si>
  <si>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</si>
  <si>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</si>
  <si>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</si>
  <si>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</si>
  <si>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</si>
  <si>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</si>
  <si>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</si>
  <si>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</si>
  <si>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</si>
  <si>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</si>
  <si>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</si>
  <si>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</si>
  <si>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</si>
  <si>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</si>
  <si>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</si>
  <si>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</si>
  <si>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</si>
  <si>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</si>
  <si>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</si>
  <si>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</si>
  <si>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</si>
  <si>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</si>
  <si>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</si>
  <si>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</si>
  <si>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</si>
  <si>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</si>
  <si>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</si>
  <si>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</si>
  <si>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</si>
  <si>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</si>
  <si>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</si>
  <si>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</si>
  <si>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</si>
  <si>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</si>
  <si>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</si>
  <si>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</si>
  <si>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</si>
  <si>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</si>
  <si>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</si>
  <si>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</si>
  <si>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</si>
  <si>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</si>
  <si>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</si>
  <si>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</si>
  <si>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</si>
  <si>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</si>
  <si>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</si>
  <si>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</si>
  <si>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</si>
  <si>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</si>
  <si>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</si>
  <si>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</si>
  <si>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</si>
  <si>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</si>
  <si>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</si>
  <si>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</si>
  <si>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</si>
  <si>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</si>
  <si>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</si>
  <si>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</si>
  <si>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</si>
  <si>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</si>
  <si>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</si>
  <si>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</si>
  <si>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</si>
  <si>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</si>
  <si>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</si>
  <si>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</si>
  <si>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</si>
  <si>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</si>
  <si>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</si>
  <si>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</si>
  <si>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</si>
  <si>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</si>
  <si>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</si>
  <si>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</si>
  <si>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</si>
  <si>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</si>
  <si>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</si>
  <si>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</si>
  <si>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</si>
  <si>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</si>
  <si>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</si>
  <si>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</si>
  <si>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</si>
  <si>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</si>
  <si>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</si>
  <si>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</si>
  <si>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</si>
  <si>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</si>
  <si>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</si>
  <si>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</si>
  <si>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</si>
  <si>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</si>
  <si>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</si>
  <si>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</si>
  <si>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</si>
  <si>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</si>
  <si>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</si>
  <si>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</si>
  <si>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</si>
  <si>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</si>
  <si>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</si>
  <si>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</si>
  <si>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</si>
  <si>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</si>
  <si>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</si>
  <si>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</si>
  <si>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</si>
  <si>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</si>
  <si>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</si>
  <si>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</si>
  <si>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</si>
  <si>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</si>
  <si>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</si>
  <si>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</si>
  <si>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</si>
  <si>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</si>
  <si>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</si>
  <si>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</si>
  <si>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</si>
  <si>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</si>
  <si>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</si>
  <si>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</si>
  <si>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</si>
  <si>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</si>
  <si>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</si>
  <si>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</si>
  <si>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</si>
  <si>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</si>
  <si>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</si>
  <si>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</si>
  <si>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</si>
  <si>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</si>
  <si>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</si>
  <si>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</si>
  <si>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</si>
  <si>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</si>
  <si>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</si>
  <si>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</si>
  <si>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</si>
  <si>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</si>
  <si>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</si>
  <si>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</si>
  <si>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</si>
  <si>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</si>
  <si>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</si>
  <si>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</si>
  <si>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</si>
  <si>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</si>
  <si>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</si>
  <si>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</si>
  <si>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</si>
  <si>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</si>
  <si>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</si>
  <si>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</si>
  <si>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</si>
  <si>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</si>
  <si>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</si>
  <si>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</si>
  <si>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</si>
  <si>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</si>
  <si>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</si>
  <si>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</si>
  <si>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</si>
  <si>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</si>
  <si>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</si>
  <si>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</si>
  <si>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</si>
  <si>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</si>
  <si>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</si>
  <si>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</si>
  <si>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</si>
  <si>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</si>
  <si>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</si>
  <si>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</si>
  <si>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</si>
  <si>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</si>
  <si>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</si>
  <si>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</si>
  <si>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</si>
  <si>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</si>
  <si>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</si>
  <si>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</si>
  <si>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</si>
  <si>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</si>
  <si>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</si>
  <si>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</si>
  <si>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</si>
  <si>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</si>
  <si>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</si>
  <si>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</si>
  <si>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</si>
  <si>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</si>
  <si>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</si>
  <si>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</si>
  <si>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</si>
  <si>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</si>
  <si>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</si>
  <si>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</si>
  <si>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</si>
  <si>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</si>
  <si>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</si>
  <si>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</si>
  <si>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</si>
  <si>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</si>
  <si>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</si>
  <si>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</si>
  <si>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</si>
  <si>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</si>
  <si>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</si>
  <si>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</si>
  <si>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</si>
  <si>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</si>
  <si>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</si>
  <si>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</si>
  <si>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</si>
  <si>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</si>
  <si>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</si>
  <si>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</si>
  <si>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</si>
  <si>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</si>
  <si>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</si>
  <si>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</si>
  <si>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</si>
  <si>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</si>
  <si>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</si>
  <si>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</si>
  <si>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</si>
  <si>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</si>
  <si>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</si>
  <si>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</si>
  <si>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</si>
  <si>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</si>
  <si>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</si>
  <si>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</si>
  <si>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</si>
  <si>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</si>
  <si>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</si>
  <si>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</si>
  <si>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</si>
  <si>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</si>
  <si>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</si>
  <si>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</si>
  <si>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</si>
  <si>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</si>
  <si>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</si>
  <si>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</si>
  <si>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</si>
  <si>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</si>
  <si>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</si>
  <si>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</si>
  <si>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</si>
  <si>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</si>
  <si>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</si>
  <si>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</si>
  <si>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</si>
  <si>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</si>
  <si>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</si>
  <si>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</si>
  <si>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</si>
  <si>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</si>
  <si>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</si>
  <si>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</si>
  <si>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</si>
  <si>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</si>
  <si>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</si>
  <si>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</si>
  <si>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</si>
  <si>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</si>
  <si>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</si>
  <si>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</si>
  <si>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</si>
  <si>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</si>
  <si>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</si>
  <si>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</si>
  <si>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</si>
  <si>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</si>
  <si>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</si>
  <si>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</si>
  <si>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</si>
  <si>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</si>
  <si>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</si>
  <si>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</si>
  <si>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</si>
  <si>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</si>
  <si>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</si>
  <si>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</si>
  <si>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</si>
  <si>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</si>
  <si>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</si>
  <si>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</si>
  <si>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</si>
  <si>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</si>
  <si>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</si>
  <si>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</si>
  <si>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</si>
  <si>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</si>
  <si>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</si>
  <si>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</si>
  <si>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</si>
  <si>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</si>
  <si>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</si>
  <si>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</si>
  <si>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</si>
  <si>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</si>
  <si>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</si>
  <si>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</si>
  <si>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</si>
  <si>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</si>
  <si>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</si>
  <si>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</si>
  <si>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</si>
  <si>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</si>
  <si>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</si>
  <si>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</si>
  <si>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</si>
  <si>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</si>
  <si>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</si>
  <si>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</si>
  <si>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</si>
  <si>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</si>
  <si>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</si>
  <si>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</si>
  <si>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</si>
  <si>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</si>
  <si>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</si>
  <si>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</si>
  <si>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</si>
  <si>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</si>
  <si>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</si>
  <si>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</si>
  <si>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</si>
  <si>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</si>
  <si>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</si>
  <si>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</si>
  <si>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</si>
  <si>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</si>
  <si>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</si>
  <si>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</si>
  <si>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</si>
  <si>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</si>
  <si>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</si>
  <si>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</si>
  <si>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</si>
  <si>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</si>
  <si>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</si>
  <si>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</si>
  <si>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</si>
  <si>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</si>
  <si>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</si>
  <si>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</si>
  <si>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</si>
  <si>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</si>
  <si>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</si>
  <si>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</si>
  <si>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</si>
  <si>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</si>
  <si>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</si>
  <si>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</si>
  <si>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</si>
  <si>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</si>
  <si>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</si>
  <si>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</si>
  <si>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</si>
  <si>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</si>
  <si>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</si>
  <si>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</si>
  <si>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</si>
  <si>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</si>
  <si>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</si>
  <si>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</si>
  <si>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</si>
  <si>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</si>
  <si>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</si>
  <si>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</si>
  <si>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</si>
  <si>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</si>
  <si>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</si>
  <si>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</si>
  <si>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</si>
  <si>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</si>
  <si>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</si>
  <si>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</si>
  <si>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</si>
  <si>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</si>
  <si>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</si>
  <si>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</si>
  <si>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</si>
  <si>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</si>
  <si>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</si>
  <si>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</si>
  <si>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</si>
  <si>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</si>
  <si>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</si>
  <si>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</si>
  <si>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</si>
  <si>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</si>
  <si>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</si>
  <si>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</si>
  <si>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</si>
  <si>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</si>
  <si>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</si>
  <si>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</si>
  <si>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</si>
  <si>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</si>
  <si>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</si>
  <si>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</si>
  <si>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</si>
  <si>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</si>
  <si>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</si>
  <si>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</si>
  <si>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</si>
  <si>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</si>
  <si>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</si>
  <si>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</si>
  <si>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</si>
  <si>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</si>
  <si>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</si>
  <si>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</si>
  <si>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</si>
  <si>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</si>
  <si>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</si>
  <si>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</si>
  <si>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</si>
  <si>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</si>
  <si>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</si>
  <si>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</si>
  <si>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</si>
  <si>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</si>
  <si>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</si>
  <si>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</si>
  <si>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</si>
  <si>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</si>
  <si>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</si>
  <si>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</si>
  <si>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</si>
  <si>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</si>
  <si>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</si>
  <si>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</si>
  <si>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</si>
  <si>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</si>
  <si>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</si>
  <si>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</si>
  <si>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</si>
  <si>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</si>
  <si>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</si>
  <si>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</si>
  <si>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</si>
  <si>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</si>
  <si>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</si>
  <si>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</si>
  <si>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</si>
  <si>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</si>
  <si>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</si>
  <si>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</si>
  <si>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</si>
  <si>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</si>
  <si>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</si>
  <si>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</si>
  <si>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</si>
  <si>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</si>
  <si>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</si>
  <si>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</si>
  <si>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</si>
  <si>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</si>
  <si>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</si>
  <si>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</si>
  <si>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</si>
  <si>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</si>
  <si>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</si>
  <si>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</si>
  <si>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</si>
  <si>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</si>
  <si>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</si>
  <si>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</si>
  <si>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</si>
  <si>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</si>
  <si>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</si>
  <si>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</si>
  <si>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</si>
  <si>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</si>
  <si>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</si>
  <si>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</si>
  <si>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</si>
  <si>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</si>
  <si>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</si>
  <si>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</si>
  <si>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</si>
  <si>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</si>
  <si>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</si>
  <si>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</si>
  <si>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</si>
  <si>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</si>
  <si>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</si>
  <si>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</si>
  <si>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</si>
  <si>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</si>
  <si>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</si>
  <si>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</si>
  <si>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</si>
  <si>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</si>
  <si>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</si>
  <si>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</si>
  <si>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</si>
  <si>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</si>
  <si>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</si>
  <si>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</si>
  <si>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</si>
  <si>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</si>
  <si>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</si>
  <si>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</si>
  <si>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</si>
  <si>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</si>
  <si>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</si>
  <si>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</si>
  <si>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</si>
  <si>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</si>
  <si>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</si>
  <si>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</si>
  <si>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</si>
  <si>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</si>
  <si>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</si>
  <si>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</si>
  <si>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</si>
  <si>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</si>
  <si>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</si>
  <si>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</si>
  <si>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</si>
  <si>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</si>
  <si>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</si>
  <si>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</si>
  <si>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</si>
  <si>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</si>
  <si>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</si>
  <si>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</si>
  <si>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</si>
  <si>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</si>
  <si>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</si>
  <si>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</si>
  <si>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</si>
  <si>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</si>
  <si>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</si>
  <si>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</si>
  <si>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</si>
  <si>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</si>
  <si>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</si>
  <si>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</si>
  <si>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</si>
  <si>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</si>
  <si>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</si>
  <si>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</si>
  <si>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</si>
  <si>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</si>
  <si>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</si>
  <si>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</si>
  <si>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</si>
  <si>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</si>
  <si>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</si>
  <si>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</si>
  <si>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</si>
  <si>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</si>
  <si>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</si>
  <si>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</si>
  <si>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</si>
  <si>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</si>
  <si>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</si>
  <si>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</si>
  <si>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</si>
  <si>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</si>
  <si>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</si>
  <si>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</si>
  <si>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</si>
  <si>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</si>
  <si>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</si>
  <si>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</si>
  <si>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</si>
  <si>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</si>
  <si>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</si>
  <si>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</si>
  <si>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</si>
  <si>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</si>
  <si>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</si>
  <si>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</si>
  <si>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</si>
  <si>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</si>
  <si>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</si>
  <si>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</si>
  <si>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</si>
  <si>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</si>
  <si>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</si>
  <si>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</si>
  <si>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</si>
  <si>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</si>
  <si>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</si>
  <si>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</si>
  <si>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</si>
  <si>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</si>
  <si>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</si>
  <si>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</si>
  <si>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</si>
  <si>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</si>
  <si>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</si>
  <si>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</si>
  <si>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</si>
  <si>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</si>
  <si>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</si>
  <si>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</si>
  <si>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</si>
  <si>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</si>
  <si>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</si>
  <si>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</si>
  <si>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</si>
  <si>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</si>
  <si>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</si>
  <si>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</si>
  <si>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</si>
  <si>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</si>
  <si>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</si>
  <si>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</si>
  <si>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</si>
  <si>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</si>
  <si>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</si>
  <si>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</si>
  <si>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</si>
  <si>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</si>
  <si>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</si>
  <si>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</si>
  <si>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</si>
  <si>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</si>
  <si>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</si>
  <si>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</si>
  <si>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</si>
  <si>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</si>
  <si>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</si>
  <si>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</si>
  <si>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</si>
  <si>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</si>
  <si>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</si>
  <si>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</si>
  <si>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</si>
  <si>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</si>
  <si>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</si>
  <si>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</si>
  <si>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</si>
  <si>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</si>
  <si>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</si>
  <si>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</si>
  <si>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</si>
  <si>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</si>
  <si>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</si>
  <si>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</si>
  <si>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</si>
  <si>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</si>
  <si>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</si>
  <si>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</si>
  <si>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</si>
  <si>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</si>
  <si>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</si>
  <si>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</si>
  <si>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</si>
  <si>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</si>
  <si>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</si>
  <si>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</si>
  <si>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</si>
  <si>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</si>
  <si>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</si>
  <si>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</si>
  <si>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</si>
  <si>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</si>
  <si>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</si>
  <si>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</si>
  <si>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</si>
  <si>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</si>
  <si>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</si>
  <si>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</si>
  <si>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</si>
  <si>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</si>
  <si>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</si>
  <si>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</si>
  <si>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</si>
  <si>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</si>
  <si>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</si>
  <si>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</si>
  <si>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</si>
  <si>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</si>
  <si>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</si>
  <si>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</si>
  <si>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</si>
  <si>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</si>
  <si>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</si>
  <si>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</si>
  <si>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</si>
  <si>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</si>
  <si>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</si>
  <si>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</si>
  <si>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</si>
  <si>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</si>
  <si>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</si>
  <si>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</si>
  <si>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</si>
  <si>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</si>
  <si>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</si>
  <si>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</si>
  <si>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</si>
  <si>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</si>
  <si>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</si>
  <si>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</si>
  <si>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</si>
  <si>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</si>
  <si>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</si>
  <si>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</si>
  <si>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</si>
  <si>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</si>
  <si>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</si>
  <si>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</si>
  <si>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</si>
  <si>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</si>
  <si>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</si>
  <si>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</si>
  <si>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</si>
  <si>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</si>
  <si>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</si>
  <si>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</si>
  <si>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</si>
  <si>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</si>
  <si>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</si>
  <si>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</si>
  <si>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</si>
  <si>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</si>
  <si>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</si>
  <si>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</si>
  <si>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</si>
  <si>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</si>
  <si>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</si>
  <si>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</si>
  <si>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</si>
  <si>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</si>
  <si>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</si>
  <si>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</si>
  <si>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</si>
  <si>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</si>
  <si>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</si>
  <si>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</si>
  <si>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</si>
  <si>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</si>
  <si>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</si>
  <si>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</si>
  <si>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</si>
  <si>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</si>
  <si>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</si>
  <si>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</si>
  <si>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</si>
  <si>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</si>
  <si>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</si>
  <si>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</si>
  <si>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</si>
  <si>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</si>
  <si>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</si>
  <si>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</si>
  <si>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</si>
  <si>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</si>
  <si>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</si>
  <si>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</si>
  <si>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</si>
  <si>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</si>
  <si>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</si>
  <si>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</si>
  <si>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</si>
  <si>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</si>
  <si>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</si>
  <si>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</si>
  <si>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</si>
  <si>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</si>
  <si>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</si>
  <si>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</si>
  <si>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</si>
  <si>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</si>
  <si>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</si>
  <si>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</si>
  <si>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</si>
  <si>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</si>
  <si>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</si>
  <si>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</si>
  <si>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</si>
  <si>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</si>
  <si>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</si>
  <si>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</si>
  <si>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</si>
  <si>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</si>
  <si>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</si>
  <si>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</si>
  <si>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</si>
  <si>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</si>
  <si>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</si>
  <si>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</si>
  <si>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</si>
  <si>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</si>
  <si>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</si>
  <si>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</si>
  <si>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</si>
  <si>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</si>
  <si>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</si>
  <si>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</si>
  <si>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</si>
  <si>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</si>
  <si>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</si>
  <si>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</si>
  <si>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</si>
  <si>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</si>
  <si>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</si>
  <si>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</si>
  <si>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</si>
  <si>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</si>
  <si>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</si>
  <si>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</si>
  <si>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</si>
  <si>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</si>
  <si>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</si>
  <si>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</si>
  <si>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</si>
  <si>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</si>
  <si>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</si>
  <si>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</si>
  <si>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</si>
  <si>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</si>
  <si>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</si>
  <si>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</si>
  <si>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</si>
  <si>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</si>
  <si>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</si>
  <si>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</si>
  <si>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</si>
  <si>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</si>
  <si>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</si>
  <si>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</si>
  <si>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</si>
  <si>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</si>
  <si>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</si>
  <si>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</si>
  <si>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</si>
  <si>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</si>
  <si>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</si>
  <si>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</si>
  <si>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</si>
  <si>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</si>
  <si>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</si>
  <si>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</si>
  <si>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</si>
  <si>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</si>
  <si>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</si>
  <si>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</si>
  <si>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</si>
  <si>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</si>
  <si>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</si>
  <si>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</si>
  <si>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</si>
  <si>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</si>
  <si>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</si>
  <si>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</si>
  <si>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</si>
  <si>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</si>
  <si>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</si>
  <si>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</si>
  <si>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</si>
  <si>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</si>
  <si>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</si>
  <si>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</si>
  <si>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</si>
  <si>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</si>
  <si>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</si>
  <si>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</si>
  <si>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</si>
  <si>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</si>
  <si>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</si>
  <si>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</si>
  <si>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</si>
  <si>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</si>
  <si>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</si>
  <si>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</si>
  <si>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</si>
  <si>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</si>
  <si>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</si>
  <si>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</si>
  <si>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</si>
  <si>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</si>
  <si>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</si>
  <si>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</si>
  <si>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</si>
  <si>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</si>
  <si>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</si>
  <si>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</si>
  <si>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</si>
  <si>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</si>
  <si>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</si>
  <si>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</si>
  <si>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</si>
  <si>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</si>
  <si>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</si>
  <si>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</si>
  <si>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</si>
  <si>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</si>
  <si>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</si>
  <si>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</si>
  <si>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</si>
  <si>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</si>
  <si>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</si>
  <si>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</si>
  <si>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</si>
  <si>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</si>
  <si>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</si>
  <si>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</si>
  <si>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</si>
  <si>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</si>
  <si>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</si>
  <si>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</si>
  <si>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</si>
  <si>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</si>
  <si>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</si>
  <si>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</si>
  <si>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</si>
  <si>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</si>
  <si>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</si>
  <si>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</si>
  <si>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</si>
  <si>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</si>
  <si>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</si>
  <si>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</si>
  <si>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</si>
  <si>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</si>
  <si>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</si>
  <si>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</si>
  <si>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</si>
  <si>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</si>
  <si>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</si>
  <si>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</si>
  <si>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</si>
  <si>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</si>
  <si>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</si>
  <si>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</si>
  <si>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</si>
  <si>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</si>
  <si>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</si>
  <si>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</si>
  <si>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</si>
  <si>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</si>
  <si>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</si>
  <si>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</si>
  <si>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</si>
  <si>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</si>
  <si>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</si>
  <si>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</si>
  <si>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</si>
  <si>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</si>
  <si>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</si>
  <si>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</si>
  <si>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</si>
  <si>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</si>
  <si>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</si>
  <si>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</si>
  <si>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</si>
  <si>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</si>
  <si>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</si>
  <si>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</si>
  <si>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</si>
  <si>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</si>
  <si>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</si>
  <si>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</si>
  <si>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</si>
  <si>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</si>
  <si>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</si>
  <si>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</si>
  <si>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</si>
  <si>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</si>
  <si>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</si>
  <si>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</si>
  <si>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</si>
  <si>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</si>
  <si>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</si>
  <si>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</si>
  <si>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</si>
  <si>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</si>
  <si>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</si>
  <si>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</si>
  <si>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</si>
  <si>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</si>
  <si>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</si>
  <si>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</si>
  <si>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</si>
  <si>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</si>
  <si>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</si>
  <si>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</si>
  <si>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</si>
  <si>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</si>
  <si>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</si>
  <si>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</si>
  <si>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</si>
  <si>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</si>
  <si>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</si>
  <si>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</si>
  <si>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</si>
  <si>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</si>
  <si>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</si>
  <si>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</si>
  <si>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</si>
  <si>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</si>
  <si>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</si>
  <si>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</si>
  <si>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</si>
  <si>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</si>
  <si>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</si>
  <si>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</si>
  <si>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</si>
  <si>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</si>
  <si>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</si>
  <si>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</si>
  <si>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</si>
  <si>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</si>
  <si>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</si>
  <si>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</si>
  <si>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</si>
  <si>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</si>
  <si>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</si>
  <si>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</si>
  <si>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</si>
  <si>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</si>
  <si>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</si>
  <si>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</si>
  <si>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</si>
  <si>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</si>
  <si>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</si>
  <si>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</si>
  <si>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</si>
  <si>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</si>
  <si>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</si>
  <si>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</si>
  <si>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</si>
  <si>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</si>
  <si>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</si>
  <si>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</si>
  <si>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</si>
  <si>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</si>
  <si>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</si>
  <si>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</si>
  <si>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</si>
  <si>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</si>
  <si>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</si>
  <si>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</si>
  <si>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</si>
  <si>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</si>
  <si>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</si>
  <si>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</si>
  <si>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</si>
  <si>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</si>
  <si>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</si>
  <si>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</si>
  <si>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</si>
  <si>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</si>
  <si>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</si>
  <si>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</si>
  <si>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</si>
  <si>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</si>
  <si>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</si>
  <si>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</si>
  <si>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</si>
  <si>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</si>
  <si>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</si>
  <si>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</si>
  <si>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</si>
  <si>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</si>
  <si>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</si>
  <si>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</si>
  <si>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</si>
  <si>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</si>
  <si>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</si>
  <si>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</si>
  <si>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</si>
  <si>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</si>
  <si>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</si>
  <si>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</si>
  <si>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</si>
  <si>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</si>
  <si>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</si>
  <si>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</si>
  <si>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</si>
  <si>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</si>
  <si>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</si>
  <si>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</si>
  <si>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</si>
  <si>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</si>
  <si>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</si>
  <si>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</si>
  <si>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</si>
  <si>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</si>
  <si>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</si>
  <si>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</si>
  <si>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</si>
  <si>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</si>
  <si>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</si>
  <si>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</si>
  <si>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</si>
  <si>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</si>
  <si>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</si>
  <si>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</si>
  <si>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</si>
  <si>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</si>
  <si>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</si>
  <si>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</si>
  <si>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</si>
  <si>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</si>
  <si>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</si>
  <si>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</si>
  <si>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</si>
  <si>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</si>
  <si>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</si>
  <si>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</si>
  <si>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</si>
  <si>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</si>
  <si>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</si>
  <si>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</si>
  <si>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</si>
  <si>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</si>
  <si>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</si>
  <si>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</si>
  <si>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</si>
  <si>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</si>
  <si>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</si>
  <si>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</si>
  <si>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</si>
  <si>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</si>
  <si>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</si>
  <si>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</si>
  <si>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</si>
  <si>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</si>
  <si>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</si>
  <si>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</si>
  <si>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</si>
  <si>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</si>
  <si>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</si>
  <si>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</si>
  <si>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</si>
  <si>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</si>
  <si>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</si>
  <si>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</si>
  <si>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</si>
  <si>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</si>
  <si>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</si>
  <si>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</si>
  <si>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</si>
  <si>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</si>
  <si>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</si>
  <si>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</si>
  <si>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</si>
  <si>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</si>
  <si>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</si>
  <si>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</si>
  <si>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</si>
  <si>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</si>
  <si>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</si>
  <si>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</si>
  <si>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</si>
  <si>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</si>
  <si>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</si>
  <si>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</si>
  <si>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</si>
  <si>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</si>
  <si>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</si>
  <si>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</si>
  <si>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</si>
  <si>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</si>
  <si>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</si>
  <si>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</si>
  <si>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</si>
  <si>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</si>
  <si>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</si>
  <si>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</si>
  <si>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</si>
  <si>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</si>
  <si>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</si>
  <si>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</si>
  <si>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</si>
  <si>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</si>
  <si>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</si>
  <si>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</si>
  <si>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</si>
  <si>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</si>
  <si>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</si>
  <si>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</si>
  <si>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</si>
  <si>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</si>
  <si>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</si>
  <si>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</si>
  <si>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</si>
  <si>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</si>
  <si>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</si>
  <si>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</si>
  <si>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</si>
  <si>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</si>
  <si>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</si>
  <si>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</si>
  <si>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</si>
  <si>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</si>
  <si>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</si>
  <si>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</si>
  <si>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</si>
  <si>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</si>
  <si>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</si>
  <si>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</si>
  <si>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</si>
  <si>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</si>
  <si>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</si>
  <si>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</si>
  <si>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</si>
  <si>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</si>
  <si>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</si>
  <si>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</si>
  <si>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</si>
  <si>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</si>
  <si>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</si>
  <si>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</si>
  <si>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</si>
  <si>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</si>
  <si>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</si>
  <si>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</si>
  <si>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</si>
  <si>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</si>
  <si>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</si>
  <si>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</si>
  <si>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</si>
  <si>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</si>
  <si>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</si>
  <si>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</si>
  <si>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</si>
  <si>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</si>
  <si>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</si>
  <si>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</si>
  <si>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</si>
  <si>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</si>
  <si>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</si>
  <si>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</si>
  <si>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</si>
  <si>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</si>
  <si>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</si>
  <si>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</si>
  <si>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</si>
  <si>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</si>
  <si>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</si>
  <si>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</si>
  <si>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</si>
  <si>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</si>
  <si>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</si>
  <si>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</si>
  <si>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</si>
  <si>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</si>
  <si>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</si>
  <si>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</si>
  <si>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</si>
  <si>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</si>
  <si>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</si>
  <si>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</si>
  <si>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</si>
  <si>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</si>
  <si>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</si>
  <si>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</si>
  <si>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</si>
  <si>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</si>
  <si>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</si>
  <si>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</si>
  <si>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</si>
  <si>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</si>
  <si>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</si>
  <si>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</si>
  <si>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</si>
  <si>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</si>
  <si>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</si>
  <si>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</si>
  <si>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</si>
  <si>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</si>
  <si>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</si>
  <si>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</si>
  <si>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</si>
  <si>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</si>
  <si>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</si>
  <si>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</si>
  <si>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</si>
  <si>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</si>
  <si>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</si>
  <si>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</si>
  <si>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</si>
  <si>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</si>
  <si>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</si>
  <si>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</si>
  <si>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</si>
  <si>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</si>
  <si>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</si>
  <si>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</si>
  <si>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</si>
  <si>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</si>
  <si>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</si>
  <si>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</si>
  <si>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</si>
  <si>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</si>
  <si>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</si>
  <si>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</si>
  <si>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</si>
  <si>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</si>
  <si>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</si>
  <si>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</si>
  <si>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</si>
  <si>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</si>
  <si>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</si>
  <si>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</si>
  <si>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</si>
  <si>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</si>
  <si>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</si>
  <si>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</si>
  <si>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</si>
  <si>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</si>
  <si>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</si>
  <si>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</si>
  <si>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</si>
  <si>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</si>
  <si>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</si>
  <si>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</si>
  <si>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</si>
  <si>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</si>
  <si>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</si>
  <si>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</si>
  <si>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</si>
  <si>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</si>
  <si>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</si>
  <si>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</si>
  <si>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</si>
  <si>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</si>
  <si>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</si>
  <si>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</si>
  <si>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</si>
  <si>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</si>
  <si>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</si>
  <si>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</si>
  <si>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</si>
  <si>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</si>
  <si>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</si>
  <si>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</si>
  <si>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</si>
  <si>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</si>
  <si>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</si>
  <si>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</si>
  <si>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</si>
  <si>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</si>
  <si>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</si>
  <si>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</si>
  <si>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</si>
  <si>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</si>
  <si>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</si>
  <si>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</si>
  <si>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</si>
  <si>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</si>
  <si>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</si>
  <si>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</si>
  <si>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</si>
  <si>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</si>
  <si>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</si>
  <si>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</si>
  <si>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</si>
  <si>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</si>
  <si>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</si>
  <si>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</si>
  <si>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</si>
  <si>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</si>
  <si>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</si>
  <si>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</si>
  <si>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</si>
  <si>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</si>
  <si>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</si>
  <si>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</si>
  <si>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</si>
  <si>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</si>
  <si>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</si>
  <si>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</si>
  <si>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</si>
  <si>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</si>
  <si>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</si>
  <si>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</si>
  <si>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</si>
  <si>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</si>
  <si>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</si>
  <si>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</si>
  <si>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</si>
  <si>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</si>
  <si>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</si>
  <si>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</si>
  <si>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</si>
  <si>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</si>
  <si>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</si>
  <si>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</si>
  <si>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</si>
  <si>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</si>
  <si>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</si>
  <si>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</si>
  <si>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</si>
  <si>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</si>
  <si>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</si>
  <si>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</si>
  <si>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</si>
  <si>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</si>
  <si>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</si>
  <si>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</si>
  <si>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</si>
  <si>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</si>
  <si>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</si>
  <si>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</si>
  <si>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</si>
  <si>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</si>
  <si>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</si>
  <si>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</si>
  <si>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</si>
  <si>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</si>
  <si>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</si>
  <si>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</si>
  <si>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</si>
  <si>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</si>
  <si>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</si>
  <si>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</si>
  <si>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</si>
  <si>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</si>
  <si>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</si>
  <si>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</si>
  <si>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</si>
  <si>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</si>
  <si>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</si>
  <si>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</si>
  <si>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</si>
  <si>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</si>
  <si>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</si>
  <si>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</si>
  <si>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</si>
  <si>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</si>
  <si>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</si>
  <si>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</si>
  <si>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</si>
  <si>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</si>
  <si>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</si>
  <si>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</si>
  <si>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</si>
  <si>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</si>
  <si>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</si>
  <si>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</si>
  <si>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</si>
  <si>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</si>
  <si>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</si>
  <si>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</si>
  <si>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</si>
  <si>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</si>
  <si>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</si>
  <si>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</si>
  <si>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</si>
  <si>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</si>
  <si>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</si>
  <si>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</si>
  <si>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</si>
  <si>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</si>
  <si>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</si>
  <si>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</si>
  <si>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</si>
  <si>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</si>
  <si>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</si>
  <si>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</si>
  <si>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</si>
  <si>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</si>
  <si>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</si>
  <si>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</si>
  <si>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</si>
  <si>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</si>
  <si>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</si>
  <si>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</si>
  <si>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</si>
  <si>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</si>
  <si>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</si>
  <si>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</si>
  <si>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</si>
  <si>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</si>
  <si>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</si>
  <si>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</si>
  <si>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</si>
  <si>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</si>
  <si>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</si>
  <si>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</si>
  <si>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</si>
  <si>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</si>
  <si>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</si>
  <si>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</si>
  <si>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</si>
  <si>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</si>
  <si>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</si>
  <si>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</si>
  <si>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</si>
  <si>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</si>
  <si>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</si>
  <si>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</si>
  <si>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</si>
  <si>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</si>
  <si>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</si>
  <si>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</si>
  <si>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</si>
  <si>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</si>
  <si>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</si>
  <si>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</si>
  <si>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</si>
  <si>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</si>
  <si>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</si>
  <si>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</si>
  <si>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</si>
  <si>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</si>
  <si>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</si>
  <si>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</si>
  <si>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</si>
  <si>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</si>
  <si>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</si>
  <si>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</si>
  <si>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</si>
  <si>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</si>
  <si>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</si>
  <si>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</si>
  <si>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</si>
  <si>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</si>
  <si>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</si>
  <si>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</si>
  <si>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</si>
  <si>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</si>
  <si>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</si>
  <si>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</si>
  <si>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</si>
  <si>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</si>
  <si>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</si>
  <si>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</si>
  <si>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</si>
  <si>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</si>
  <si>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</si>
  <si>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</si>
  <si>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</si>
  <si>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</si>
  <si>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</si>
  <si>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</si>
  <si>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</si>
  <si>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</si>
  <si>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</si>
  <si>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</si>
  <si>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</si>
  <si>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</si>
  <si>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</si>
  <si>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</si>
  <si>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</si>
  <si>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</si>
  <si>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</si>
  <si>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</si>
  <si>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</si>
  <si>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</si>
  <si>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</si>
  <si>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</si>
  <si>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</si>
  <si>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</si>
  <si>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</si>
  <si>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</si>
  <si>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</si>
  <si>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</si>
  <si>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</si>
  <si>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</si>
  <si>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</si>
  <si>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</si>
  <si>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</si>
  <si>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</si>
  <si>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</si>
  <si>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</si>
  <si>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</si>
  <si>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</si>
  <si>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</si>
  <si>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</si>
  <si>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</si>
  <si>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</si>
  <si>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</si>
  <si>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</si>
  <si>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</si>
  <si>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</si>
  <si>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</si>
  <si>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</si>
  <si>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</si>
  <si>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</si>
  <si>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</si>
  <si>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</si>
  <si>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</si>
  <si>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</si>
  <si>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</si>
  <si>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</si>
  <si>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</si>
  <si>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</si>
  <si>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</si>
  <si>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</si>
  <si>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</si>
  <si>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</si>
  <si>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</si>
  <si>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</si>
  <si>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</si>
  <si>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</si>
  <si>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</si>
  <si>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</si>
  <si>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</si>
  <si>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</si>
  <si>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</si>
  <si>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</si>
  <si>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</si>
  <si>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</si>
  <si>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</si>
  <si>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</si>
  <si>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</si>
  <si>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</si>
  <si>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</si>
  <si>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</si>
  <si>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</si>
  <si>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</si>
  <si>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</si>
  <si>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</si>
  <si>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</si>
  <si>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</si>
  <si>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</si>
  <si>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</si>
  <si>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</si>
  <si>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</si>
  <si>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</si>
  <si>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</si>
  <si>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</si>
  <si>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</si>
  <si>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</si>
  <si>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</si>
  <si>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</si>
  <si>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</si>
  <si>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</si>
  <si>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</si>
  <si>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</si>
  <si>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</si>
  <si>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</si>
  <si>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</si>
  <si>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</si>
  <si>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</si>
  <si>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</si>
  <si>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</si>
  <si>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</si>
  <si>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</si>
  <si>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</si>
  <si>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</si>
  <si>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</si>
  <si>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</si>
  <si>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</si>
  <si>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</si>
  <si>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</si>
  <si>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</si>
  <si>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</si>
  <si>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</si>
  <si>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</si>
  <si>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</si>
  <si>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</si>
  <si>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</si>
  <si>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</si>
  <si>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</si>
  <si>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</si>
  <si>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</si>
  <si>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</si>
  <si>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</si>
  <si>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</si>
  <si>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</si>
  <si>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</si>
  <si>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</si>
  <si>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</si>
  <si>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</si>
  <si>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</si>
  <si>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</si>
  <si>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</si>
  <si>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</si>
  <si>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</si>
  <si>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</si>
  <si>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</si>
  <si>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</si>
  <si>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</si>
  <si>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</si>
  <si>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</si>
  <si>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</si>
  <si>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</si>
  <si>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</si>
  <si>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</si>
  <si>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</si>
  <si>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</si>
  <si>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</si>
  <si>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</si>
  <si>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</si>
  <si>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</si>
  <si>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</si>
  <si>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</si>
  <si>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</si>
  <si>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</si>
  <si>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</si>
  <si>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</si>
  <si>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</si>
  <si>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</si>
  <si>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</si>
  <si>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</si>
  <si>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</si>
  <si>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</si>
  <si>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</si>
  <si>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</si>
  <si>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</si>
  <si>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</si>
  <si>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</si>
  <si>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</si>
  <si>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</si>
  <si>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</si>
  <si>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</si>
  <si>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</si>
  <si>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</si>
  <si>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</si>
  <si>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</si>
  <si>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</si>
  <si>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</si>
  <si>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</si>
  <si>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</si>
  <si>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</si>
  <si>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</si>
  <si>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</si>
  <si>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</si>
  <si>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</si>
  <si>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</si>
  <si>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</si>
  <si>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</si>
  <si>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</si>
  <si>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</si>
  <si>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</si>
  <si>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</si>
  <si>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</si>
  <si>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</si>
  <si>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</si>
  <si>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</si>
  <si>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</si>
  <si>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</si>
  <si>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</si>
  <si>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</si>
  <si>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</si>
  <si>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</si>
  <si>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</si>
  <si>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</si>
  <si>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</si>
  <si>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</si>
  <si>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</si>
  <si>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</si>
  <si>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</si>
  <si>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</si>
  <si>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</si>
  <si>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</si>
  <si>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</si>
  <si>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</si>
  <si>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</si>
  <si>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</si>
  <si>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</si>
  <si>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</si>
  <si>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</si>
  <si>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</si>
  <si>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</si>
  <si>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</si>
  <si>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</si>
  <si>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</si>
  <si>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</si>
  <si>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</si>
  <si>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</si>
  <si>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</si>
  <si>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</si>
  <si>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</si>
  <si>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</si>
  <si>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</si>
  <si>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</si>
  <si>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</si>
  <si>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</si>
  <si>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</si>
  <si>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</si>
  <si>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</si>
  <si>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</si>
  <si>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</si>
  <si>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</si>
  <si>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</si>
  <si>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</si>
  <si>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</si>
  <si>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</si>
  <si>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</si>
  <si>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</si>
  <si>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</si>
  <si>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</si>
  <si>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</si>
  <si>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</si>
  <si>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</si>
  <si>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</si>
  <si>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</si>
  <si>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</si>
  <si>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</si>
  <si>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</si>
  <si>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</si>
  <si>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</si>
  <si>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</si>
  <si>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</si>
  <si>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</si>
  <si>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</si>
  <si>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</si>
  <si>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</si>
  <si>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</si>
  <si>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</si>
  <si>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</si>
  <si>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</si>
  <si>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</si>
  <si>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</si>
  <si>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</si>
  <si>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</si>
  <si>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</si>
  <si>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</si>
  <si>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</si>
  <si>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</si>
  <si>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</si>
  <si>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</si>
  <si>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</si>
  <si>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</si>
  <si>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</si>
  <si>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</si>
  <si>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</si>
  <si>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</si>
  <si>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</si>
  <si>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</si>
  <si>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</si>
  <si>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</si>
  <si>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</si>
  <si>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</si>
  <si>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</si>
  <si>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</si>
  <si>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</si>
  <si>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</si>
  <si>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</si>
  <si>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</si>
  <si>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</si>
  <si>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</si>
  <si>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</si>
  <si>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</si>
  <si>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</si>
  <si>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</si>
  <si>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</si>
  <si>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</si>
  <si>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</si>
  <si>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</si>
  <si>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</si>
  <si>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</si>
  <si>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</si>
  <si>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</si>
  <si>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</si>
  <si>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</si>
  <si>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</si>
  <si>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</si>
  <si>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</si>
  <si>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</si>
  <si>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</si>
  <si>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</si>
  <si>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</si>
  <si>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</si>
  <si>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</si>
  <si>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</si>
  <si>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</si>
  <si>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</si>
  <si>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</si>
  <si>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</si>
  <si>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</si>
  <si>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</si>
  <si>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</si>
  <si>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</si>
  <si>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</si>
  <si>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</si>
  <si>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</si>
  <si>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</si>
  <si>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</si>
  <si>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</si>
  <si>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</si>
  <si>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</si>
  <si>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</si>
  <si>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</si>
  <si>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</si>
  <si>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</si>
  <si>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</si>
  <si>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</si>
  <si>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</si>
  <si>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</si>
  <si>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</si>
  <si>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</si>
  <si>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</si>
  <si>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</si>
  <si>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</si>
  <si>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</si>
  <si>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</si>
  <si>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</si>
  <si>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</si>
  <si>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</si>
  <si>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</si>
  <si>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</si>
  <si>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</si>
  <si>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</si>
  <si>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</si>
  <si>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</si>
  <si>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</si>
  <si>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</si>
  <si>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</si>
  <si>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</si>
  <si>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</si>
  <si>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</si>
  <si>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</si>
  <si>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</si>
  <si>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</si>
  <si>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</si>
  <si>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</si>
  <si>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</si>
  <si>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</si>
  <si>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</si>
  <si>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</si>
  <si>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</si>
  <si>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</si>
  <si>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</si>
  <si>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</si>
  <si>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</si>
  <si>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</si>
  <si>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</si>
  <si>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</si>
  <si>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</si>
  <si>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</si>
  <si>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</si>
  <si>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</si>
  <si>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</si>
  <si>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</si>
  <si>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</si>
  <si>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</si>
  <si>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</si>
  <si>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</si>
  <si>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</si>
  <si>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</si>
  <si>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</si>
  <si>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</si>
  <si>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</si>
  <si>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</si>
  <si>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</si>
  <si>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</si>
  <si>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</si>
  <si>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</si>
  <si>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</si>
  <si>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</si>
  <si>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</si>
  <si>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</si>
  <si>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</si>
  <si>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</si>
  <si>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</si>
  <si>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</si>
  <si>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</si>
  <si>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</si>
  <si>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</si>
  <si>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</si>
  <si>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</si>
  <si>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</si>
  <si>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</si>
  <si>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</si>
  <si>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</si>
  <si>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</si>
  <si>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</si>
  <si>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</si>
  <si>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</si>
  <si>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</si>
  <si>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</si>
  <si>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</si>
  <si>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</si>
  <si>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</si>
  <si>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</si>
  <si>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</si>
  <si>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</si>
  <si>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</si>
  <si>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</si>
  <si>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</si>
  <si>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</si>
  <si>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</si>
  <si>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</si>
  <si>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</si>
  <si>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</si>
  <si>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</si>
  <si>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</si>
  <si>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</si>
  <si>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</si>
  <si>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</si>
  <si>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</si>
  <si>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</si>
  <si>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</si>
  <si>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</si>
  <si>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</si>
  <si>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</si>
  <si>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</si>
  <si>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</si>
  <si>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</si>
  <si>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</si>
  <si>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</si>
  <si>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</si>
  <si>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</si>
  <si>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</si>
  <si>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</si>
  <si>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</si>
  <si>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</si>
  <si>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</si>
  <si>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</si>
  <si>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</si>
  <si>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</si>
  <si>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</si>
  <si>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</si>
  <si>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</si>
  <si>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</si>
  <si>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</si>
  <si>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</si>
  <si>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</si>
  <si>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</si>
  <si>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</si>
  <si>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</si>
  <si>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</si>
  <si>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</si>
  <si>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</si>
  <si>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</si>
  <si>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</si>
  <si>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</si>
  <si>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</si>
  <si>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</si>
  <si>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</si>
  <si>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</si>
  <si>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</si>
  <si>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</si>
  <si>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</si>
  <si>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</si>
  <si>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</si>
  <si>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</si>
  <si>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</si>
  <si>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</si>
  <si>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</si>
  <si>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</si>
  <si>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</si>
  <si>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</si>
  <si>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</si>
  <si>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</si>
  <si>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</si>
  <si>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</si>
  <si>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</si>
  <si>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</si>
  <si>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</si>
  <si>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</si>
  <si>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</si>
  <si>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</si>
  <si>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</si>
  <si>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</si>
  <si>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</si>
  <si>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</si>
  <si>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</si>
  <si>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</si>
  <si>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</si>
  <si>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</si>
  <si>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</si>
  <si>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</si>
  <si>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</si>
  <si>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</si>
  <si>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</si>
  <si>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</si>
  <si>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</si>
  <si>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</si>
  <si>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</si>
  <si>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</si>
  <si>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</si>
  <si>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</si>
  <si>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</si>
  <si>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</si>
  <si>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</si>
  <si>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</si>
  <si>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</si>
  <si>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</si>
  <si>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</si>
  <si>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</si>
  <si>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</si>
  <si>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</si>
  <si>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</si>
  <si>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</si>
  <si>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</si>
  <si>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</si>
  <si>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</si>
  <si>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</si>
  <si>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</si>
  <si>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</si>
  <si>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</si>
  <si>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</si>
  <si>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</si>
  <si>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</si>
  <si>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</si>
  <si>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</si>
  <si>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</si>
  <si>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</si>
  <si>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</si>
  <si>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</si>
  <si>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</si>
  <si>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</si>
  <si>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</si>
  <si>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</si>
  <si>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</si>
  <si>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</si>
  <si>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</si>
  <si>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</si>
  <si>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</si>
  <si>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</si>
  <si>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</si>
  <si>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</si>
  <si>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</si>
  <si>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</si>
  <si>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</si>
  <si>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</si>
  <si>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</si>
  <si>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</si>
  <si>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</si>
  <si>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</si>
  <si>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</si>
  <si>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</si>
  <si>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</si>
  <si>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</si>
  <si>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</si>
  <si>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</si>
  <si>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</si>
  <si>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</si>
  <si>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</si>
  <si>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</si>
  <si>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</si>
  <si>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</si>
  <si>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</si>
  <si>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</si>
  <si>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</si>
  <si>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</si>
  <si>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</si>
  <si>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</si>
  <si>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</si>
  <si>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</si>
  <si>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</si>
  <si>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</si>
  <si>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</si>
  <si>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</si>
  <si>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</si>
  <si>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</si>
  <si>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</si>
  <si>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</si>
  <si>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</si>
  <si>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</si>
  <si>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</si>
  <si>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</si>
  <si>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</si>
  <si>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</si>
  <si>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</si>
  <si>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</si>
  <si>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</si>
  <si>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</si>
  <si>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</si>
  <si>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</si>
  <si>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</si>
  <si>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</si>
  <si>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</si>
  <si>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</si>
  <si>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</si>
  <si>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</si>
  <si>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</si>
  <si>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</si>
  <si>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</si>
  <si>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</si>
  <si>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</si>
  <si>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</si>
  <si>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</si>
  <si>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</si>
  <si>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</si>
  <si>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</si>
  <si>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</si>
  <si>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</si>
  <si>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</si>
  <si>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</si>
  <si>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</si>
  <si>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</si>
  <si>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</si>
  <si>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</si>
  <si>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</si>
  <si>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</si>
  <si>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</si>
  <si>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</si>
  <si>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</si>
  <si>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</si>
  <si>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</si>
  <si>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</si>
  <si>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</si>
  <si>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</si>
  <si>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</si>
  <si>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</si>
  <si>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</si>
  <si>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</si>
  <si>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</si>
  <si>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</si>
  <si>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</si>
  <si>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</si>
  <si>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</si>
  <si>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</si>
  <si>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</si>
  <si>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</si>
  <si>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</si>
  <si>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</si>
  <si>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</si>
  <si>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</si>
  <si>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</si>
  <si>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</si>
  <si>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</si>
  <si>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</si>
  <si>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</si>
  <si>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</si>
  <si>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</si>
  <si>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</si>
  <si>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</si>
  <si>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</si>
  <si>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</si>
  <si>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</si>
  <si>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</si>
  <si>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</si>
  <si>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</si>
  <si>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</si>
  <si>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</si>
  <si>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</si>
  <si>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</si>
  <si>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</si>
  <si>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</si>
  <si>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</si>
  <si>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</si>
  <si>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</si>
  <si>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</si>
  <si>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</si>
  <si>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</si>
  <si>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</si>
  <si>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</si>
  <si>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</si>
  <si>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</si>
  <si>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</si>
  <si>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</si>
  <si>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</si>
  <si>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</si>
  <si>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</si>
  <si>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</si>
  <si>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</si>
  <si>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</si>
  <si>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</si>
  <si>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</si>
  <si>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</si>
  <si>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</si>
  <si>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</si>
  <si>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</si>
  <si>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</si>
  <si>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</si>
  <si>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</si>
  <si>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</si>
  <si>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</si>
  <si>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</si>
  <si>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</si>
  <si>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</si>
  <si>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</si>
  <si>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</si>
  <si>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</si>
  <si>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</si>
  <si>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</si>
  <si>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</si>
  <si>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</si>
  <si>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</si>
  <si>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</si>
  <si>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</si>
  <si>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</si>
  <si>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</si>
  <si>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</si>
  <si>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</si>
  <si>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</si>
  <si>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</si>
  <si>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</si>
  <si>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</si>
  <si>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</si>
  <si>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</si>
  <si>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</si>
  <si>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</si>
  <si>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</si>
  <si>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</si>
  <si>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</si>
  <si>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</si>
  <si>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</si>
  <si>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</si>
  <si>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</si>
  <si>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</si>
  <si>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</si>
  <si>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</si>
  <si>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</si>
  <si>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</si>
  <si>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</si>
  <si>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</si>
  <si>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</si>
  <si>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</si>
  <si>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</si>
  <si>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</si>
  <si>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</si>
  <si>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</si>
  <si>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</si>
  <si>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</si>
  <si>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</si>
  <si>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</si>
  <si>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</si>
  <si>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</si>
  <si>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</si>
  <si>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</si>
  <si>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</si>
  <si>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</si>
  <si>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</si>
  <si>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</si>
  <si>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</si>
  <si>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</si>
  <si>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</si>
  <si>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</si>
  <si>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</si>
  <si>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</si>
  <si>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</si>
  <si>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</si>
  <si>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</si>
  <si>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</si>
  <si>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</si>
  <si>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</si>
  <si>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</si>
  <si>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</si>
  <si>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</si>
  <si>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</si>
  <si>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</si>
  <si>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</si>
  <si>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</si>
  <si>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</si>
  <si>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</si>
  <si>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</si>
  <si>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</si>
  <si>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</si>
  <si>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</si>
  <si>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</si>
  <si>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</si>
  <si>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</si>
  <si>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</si>
  <si>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</si>
  <si>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</si>
  <si>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</si>
  <si>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</si>
  <si>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</si>
  <si>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</si>
  <si>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</si>
  <si>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</si>
  <si>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</si>
  <si>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</si>
  <si>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</si>
  <si>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</si>
  <si>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</si>
  <si>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</si>
  <si>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</si>
  <si>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</si>
  <si>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</si>
  <si>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</si>
  <si>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</si>
  <si>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</si>
  <si>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</si>
  <si>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</si>
  <si>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</si>
  <si>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</si>
  <si>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</si>
  <si>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</si>
  <si>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</si>
  <si>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</si>
  <si>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</si>
  <si>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</si>
  <si>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</si>
  <si>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</si>
  <si>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</si>
  <si>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</si>
  <si>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</si>
  <si>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</si>
  <si>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</si>
  <si>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</si>
  <si>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</si>
  <si>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</si>
  <si>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</si>
  <si>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</si>
  <si>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</si>
  <si>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</si>
  <si>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</si>
  <si>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</si>
  <si>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</si>
  <si>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</si>
  <si>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</si>
  <si>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</si>
  <si>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</si>
  <si>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</si>
  <si>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</si>
  <si>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</si>
  <si>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</si>
  <si>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</si>
  <si>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</si>
  <si>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</si>
  <si>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</si>
  <si>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</si>
  <si>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</si>
  <si>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</si>
  <si>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</si>
  <si>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</si>
  <si>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</si>
  <si>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</si>
  <si>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</si>
  <si>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</si>
  <si>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</si>
  <si>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</si>
  <si>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</si>
  <si>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</si>
  <si>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</si>
  <si>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</si>
  <si>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</si>
  <si>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</si>
  <si>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</si>
  <si>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</si>
  <si>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</si>
  <si>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</si>
  <si>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</si>
  <si>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</si>
  <si>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</si>
  <si>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</si>
  <si>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</si>
  <si>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</si>
  <si>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</si>
  <si>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</si>
  <si>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</si>
  <si>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</si>
  <si>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</si>
  <si>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</si>
  <si>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</si>
  <si>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</si>
  <si>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</si>
  <si>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</si>
  <si>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</si>
  <si>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</si>
  <si>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</si>
  <si>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</si>
  <si>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</si>
  <si>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</si>
  <si>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</si>
  <si>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</si>
  <si>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</si>
  <si>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</si>
  <si>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</si>
  <si>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</si>
  <si>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</si>
  <si>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</si>
  <si>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</si>
  <si>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</si>
  <si>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</si>
  <si>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</si>
  <si>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</si>
  <si>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</si>
  <si>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</si>
  <si>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</si>
  <si>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</si>
  <si>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</si>
  <si>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</si>
  <si>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</si>
  <si>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</si>
  <si>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</si>
  <si>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</si>
  <si>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</si>
  <si>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</si>
  <si>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</si>
  <si>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</si>
  <si>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</si>
  <si>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</si>
  <si>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</si>
  <si>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</si>
  <si>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</si>
  <si>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</si>
  <si>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</si>
  <si>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</si>
  <si>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</si>
  <si>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</si>
  <si>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</si>
  <si>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</si>
  <si>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</si>
  <si>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</si>
  <si>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</si>
  <si>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</si>
  <si>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</si>
  <si>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</si>
  <si>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</si>
  <si>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</si>
  <si>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</si>
  <si>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</si>
  <si>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</si>
  <si>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</si>
  <si>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</si>
  <si>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</si>
  <si>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</si>
  <si>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</si>
  <si>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</si>
  <si>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</si>
  <si>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</si>
  <si>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</si>
  <si>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</si>
  <si>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</si>
  <si>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</si>
  <si>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</si>
  <si>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</si>
  <si>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</si>
  <si>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</si>
  <si>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</si>
  <si>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</si>
  <si>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</si>
  <si>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</si>
  <si>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</si>
  <si>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</si>
  <si>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</si>
  <si>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</si>
  <si>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</si>
  <si>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</si>
  <si>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</si>
  <si>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</si>
  <si>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</si>
  <si>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</si>
  <si>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</si>
  <si>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</si>
  <si>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</si>
  <si>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</si>
  <si>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</si>
  <si>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</si>
  <si>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</si>
  <si>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</si>
  <si>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</si>
  <si>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</si>
  <si>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</si>
  <si>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</si>
  <si>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</si>
  <si>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</si>
  <si>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</si>
  <si>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</si>
  <si>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</si>
  <si>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</si>
  <si>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</si>
  <si>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</si>
  <si>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</si>
  <si>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</si>
  <si>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</si>
  <si>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</si>
  <si>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</si>
  <si>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</si>
  <si>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</si>
  <si>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</si>
  <si>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</si>
  <si>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</si>
  <si>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</si>
  <si>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</si>
  <si>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</si>
  <si>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</si>
  <si>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</si>
  <si>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</si>
  <si>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</si>
  <si>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</si>
  <si>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</si>
  <si>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</si>
  <si>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</si>
  <si>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</si>
  <si>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</si>
  <si>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</si>
  <si>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</si>
  <si>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</si>
  <si>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</si>
  <si>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</si>
  <si>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</si>
  <si>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</si>
  <si>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</si>
  <si>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</si>
  <si>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</si>
  <si>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</si>
  <si>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</si>
  <si>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</si>
  <si>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</si>
  <si>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</si>
  <si>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</si>
  <si>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</si>
  <si>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</si>
  <si>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</si>
  <si>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</si>
  <si>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</si>
  <si>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</si>
  <si>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</si>
  <si>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</si>
  <si>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</si>
  <si>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</si>
  <si>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</si>
  <si>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</si>
  <si>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</si>
  <si>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</si>
  <si>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</si>
  <si>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</si>
  <si>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</si>
  <si>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</si>
  <si>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</si>
  <si>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</si>
  <si>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</si>
  <si>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</si>
  <si>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</si>
  <si>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</si>
  <si>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</si>
  <si>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</si>
  <si>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</si>
  <si>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</si>
  <si>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</si>
  <si>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</si>
  <si>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</si>
  <si>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</si>
  <si>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</si>
  <si>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</si>
  <si>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</si>
  <si>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</si>
  <si>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</si>
  <si>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</si>
  <si>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</si>
  <si>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</si>
  <si>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</si>
  <si>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</si>
  <si>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</si>
  <si>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</si>
  <si>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</si>
  <si>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</si>
  <si>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</si>
  <si>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</si>
  <si>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</si>
  <si>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</si>
  <si>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</si>
  <si>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</si>
  <si>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</si>
  <si>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</si>
  <si>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</si>
  <si>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</si>
  <si>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</si>
  <si>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</si>
  <si>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</si>
  <si>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</si>
  <si>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</si>
  <si>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</si>
  <si>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</si>
  <si>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</si>
  <si>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</si>
  <si>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</si>
  <si>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</si>
  <si>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</si>
  <si>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</si>
  <si>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</si>
  <si>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</si>
  <si>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</si>
  <si>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</si>
  <si>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</si>
  <si>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</si>
  <si>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</si>
  <si>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</si>
  <si>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</si>
  <si>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</si>
  <si>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</si>
  <si>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</si>
  <si>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</si>
  <si>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</si>
  <si>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</si>
  <si>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</si>
  <si>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</si>
  <si>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</si>
  <si>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</si>
  <si>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</si>
  <si>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</si>
  <si>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</si>
  <si>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</si>
  <si>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</si>
  <si>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</si>
  <si>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</si>
  <si>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</si>
  <si>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</si>
  <si>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</si>
  <si>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</si>
  <si>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</si>
  <si>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</si>
  <si>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</si>
  <si>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</si>
  <si>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</si>
  <si>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</si>
  <si>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</si>
  <si>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</si>
  <si>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</si>
  <si>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</si>
  <si>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</si>
  <si>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</si>
  <si>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</si>
  <si>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</si>
  <si>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</si>
  <si>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</si>
  <si>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</si>
  <si>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</si>
  <si>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</si>
  <si>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</si>
  <si>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</si>
  <si>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</si>
  <si>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</si>
  <si>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</si>
  <si>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</si>
  <si>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</si>
  <si>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</si>
  <si>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</si>
  <si>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</si>
  <si>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</si>
  <si>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</si>
  <si>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</si>
  <si>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</si>
  <si>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</si>
  <si>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</si>
  <si>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</si>
  <si>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</si>
  <si>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</si>
  <si>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</si>
  <si>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</si>
  <si>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</si>
  <si>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</si>
  <si>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</si>
  <si>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</si>
  <si>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</si>
  <si>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</si>
  <si>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</si>
  <si>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</si>
  <si>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</si>
  <si>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</si>
  <si>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</si>
  <si>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</si>
  <si>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</si>
  <si>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</si>
  <si>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</si>
  <si>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</si>
  <si>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</si>
  <si>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</si>
  <si>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</si>
  <si>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</si>
  <si>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</si>
  <si>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</si>
  <si>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</si>
  <si>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</si>
  <si>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</si>
  <si>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</si>
  <si>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</si>
  <si>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</si>
  <si>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</si>
  <si>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</si>
  <si>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</si>
  <si>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</si>
  <si>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</si>
  <si>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</si>
  <si>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</si>
  <si>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</si>
  <si>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</si>
  <si>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</si>
  <si>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</si>
  <si>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</si>
  <si>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</si>
  <si>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</si>
  <si>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</si>
  <si>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</si>
  <si>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</si>
  <si>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</si>
  <si>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</si>
  <si>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</si>
  <si>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</si>
  <si>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</si>
  <si>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</si>
  <si>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</si>
  <si>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</si>
  <si>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</si>
  <si>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</si>
  <si>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</si>
  <si>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</si>
  <si>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</si>
  <si>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</si>
  <si>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</si>
  <si>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</si>
  <si>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</si>
  <si>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</si>
  <si>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</si>
  <si>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</si>
  <si>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</si>
  <si>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</si>
  <si>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</si>
  <si>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</si>
  <si>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</si>
  <si>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</si>
  <si>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</si>
  <si>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</si>
  <si>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</si>
  <si>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</si>
  <si>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</si>
  <si>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</si>
  <si>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</si>
  <si>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</si>
  <si>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</si>
  <si>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</si>
  <si>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</si>
  <si>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</si>
  <si>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</si>
  <si>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</si>
  <si>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</si>
  <si>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</si>
  <si>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</si>
  <si>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</si>
  <si>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</si>
  <si>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</si>
  <si>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</si>
  <si>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</si>
  <si>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</si>
  <si>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</si>
  <si>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</si>
  <si>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</si>
  <si>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</si>
  <si>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</si>
  <si>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</si>
  <si>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</si>
  <si>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</si>
  <si>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</si>
  <si>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</si>
  <si>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</si>
  <si>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</si>
  <si>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</si>
  <si>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</si>
  <si>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</si>
  <si>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</si>
  <si>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</si>
  <si>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</si>
  <si>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</si>
  <si>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</si>
  <si>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</si>
  <si>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</si>
  <si>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</si>
  <si>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</si>
  <si>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</si>
  <si>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</si>
  <si>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</si>
  <si>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</si>
  <si>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</si>
  <si>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</si>
  <si>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</si>
  <si>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</si>
  <si>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</si>
  <si>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</si>
  <si>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</si>
  <si>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</si>
  <si>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</si>
  <si>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</si>
  <si>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</si>
  <si>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</si>
  <si>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</si>
  <si>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</si>
  <si>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</si>
  <si>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</si>
  <si>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</si>
  <si>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</si>
  <si>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</si>
  <si>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</si>
  <si>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</si>
  <si>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</si>
  <si>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</si>
  <si>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</si>
  <si>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</si>
  <si>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</si>
  <si>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</si>
  <si>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</si>
  <si>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</si>
  <si>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</si>
  <si>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</si>
  <si>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</si>
  <si>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</si>
  <si>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</si>
  <si>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</si>
  <si>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</si>
  <si>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</si>
  <si>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</si>
  <si>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</si>
  <si>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</si>
  <si>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</si>
  <si>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</si>
  <si>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</si>
  <si>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</si>
  <si>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</si>
  <si>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</si>
  <si>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</si>
  <si>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</si>
  <si>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</si>
  <si>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</si>
  <si>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</si>
  <si>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</si>
  <si>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</si>
  <si>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</si>
  <si>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</si>
  <si>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</si>
  <si>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</si>
  <si>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</si>
  <si>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</si>
  <si>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</si>
  <si>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</si>
  <si>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</si>
  <si>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</si>
  <si>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</si>
  <si>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</si>
  <si>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</si>
  <si>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</si>
  <si>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</si>
  <si>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</si>
  <si>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</si>
  <si>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</si>
  <si>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</si>
  <si>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</si>
  <si>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</si>
  <si>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</si>
  <si>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</si>
  <si>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</si>
  <si>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</si>
  <si>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</si>
  <si>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</si>
  <si>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</si>
  <si>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</si>
  <si>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</si>
  <si>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</si>
  <si>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</si>
  <si>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</si>
  <si>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</si>
  <si>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</si>
  <si>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</si>
  <si>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</si>
  <si>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</si>
  <si>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</si>
  <si>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</si>
  <si>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</si>
  <si>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</si>
  <si>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</si>
  <si>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</si>
  <si>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</si>
  <si>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</si>
  <si>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</si>
  <si>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</si>
  <si>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</si>
  <si>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</si>
  <si>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</si>
  <si>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</si>
  <si>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</si>
  <si>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</si>
  <si>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</si>
  <si>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</si>
  <si>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</si>
  <si>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</si>
  <si>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</si>
  <si>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</si>
  <si>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</si>
  <si>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</si>
  <si>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</si>
  <si>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</si>
  <si>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</si>
  <si>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</si>
  <si>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</si>
  <si>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</si>
  <si>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</si>
  <si>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</si>
  <si>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</si>
  <si>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</si>
  <si>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</si>
  <si>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</si>
  <si>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</si>
  <si>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</si>
  <si>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</si>
  <si>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</si>
  <si>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</si>
  <si>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</si>
  <si>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</si>
  <si>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</si>
  <si>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</si>
  <si>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</si>
  <si>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</si>
  <si>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</si>
  <si>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</si>
  <si>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</si>
  <si>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</si>
  <si>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</si>
  <si>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</si>
  <si>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</si>
  <si>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</si>
  <si>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</si>
  <si>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</si>
  <si>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</si>
  <si>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</si>
  <si>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</si>
  <si>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</si>
  <si>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</si>
  <si>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</si>
  <si>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</si>
  <si>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</si>
  <si>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</si>
  <si>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</si>
  <si>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</si>
  <si>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</si>
  <si>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</si>
  <si>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</si>
  <si>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</si>
  <si>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</si>
  <si>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</si>
  <si>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</si>
  <si>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</si>
  <si>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</si>
  <si>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</si>
  <si>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</si>
  <si>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</si>
  <si>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</si>
  <si>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</si>
  <si>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</si>
  <si>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</si>
  <si>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</si>
  <si>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</si>
  <si>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</si>
  <si>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</si>
  <si>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</si>
  <si>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</si>
  <si>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</si>
  <si>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</si>
  <si>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</si>
  <si>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</si>
  <si>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</si>
  <si>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</si>
  <si>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</si>
  <si>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</si>
  <si>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</si>
  <si>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</si>
  <si>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</si>
  <si>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</si>
  <si>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</si>
  <si>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</si>
  <si>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</si>
  <si>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</si>
  <si>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</si>
  <si>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</si>
  <si>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</si>
  <si>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</si>
  <si>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</si>
  <si>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</si>
  <si>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</si>
  <si>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</si>
  <si>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</si>
  <si>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</si>
  <si>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</si>
  <si>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</si>
  <si>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</si>
  <si>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</si>
  <si>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</si>
  <si>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</si>
  <si>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</si>
  <si>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</si>
  <si>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</si>
  <si>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</si>
  <si>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</si>
  <si>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</si>
  <si>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</si>
  <si>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</si>
  <si>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</si>
  <si>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</si>
  <si>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</si>
  <si>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</si>
  <si>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</si>
  <si>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</si>
  <si>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</si>
  <si>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</si>
  <si>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</si>
  <si>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</si>
  <si>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</si>
  <si>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</si>
  <si>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</si>
  <si>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</si>
  <si>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</si>
  <si>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</si>
  <si>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</si>
  <si>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</si>
  <si>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</si>
  <si>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</si>
  <si>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</si>
  <si>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</si>
  <si>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</si>
  <si>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</si>
  <si>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</si>
  <si>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</si>
  <si>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</si>
  <si>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</si>
  <si>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</si>
  <si>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</si>
  <si>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</si>
  <si>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</si>
  <si>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</si>
  <si>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</si>
  <si>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</si>
  <si>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</si>
  <si>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</si>
  <si>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</si>
  <si>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</si>
  <si>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</si>
  <si>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</si>
  <si>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</si>
  <si>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</si>
  <si>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</si>
  <si>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</si>
  <si>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</si>
  <si>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</si>
  <si>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</si>
  <si>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</si>
  <si>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</si>
  <si>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</si>
  <si>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</si>
  <si>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</si>
  <si>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</si>
  <si>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</si>
  <si>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</si>
  <si>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</si>
  <si>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</si>
  <si>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</si>
  <si>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</si>
  <si>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</si>
  <si>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</si>
  <si>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</si>
  <si>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</si>
  <si>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</si>
  <si>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</si>
  <si>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</si>
  <si>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</si>
  <si>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</si>
  <si>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</si>
  <si>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</si>
  <si>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</si>
  <si>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</si>
  <si>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</si>
  <si>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</si>
  <si>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</si>
  <si>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</si>
  <si>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</si>
  <si>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</si>
  <si>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</si>
  <si>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</si>
  <si>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</si>
  <si>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</si>
  <si>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</si>
  <si>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</si>
  <si>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</si>
  <si>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</si>
  <si>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</si>
  <si>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</si>
  <si>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</si>
  <si>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</si>
  <si>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</si>
  <si>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</si>
  <si>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</si>
  <si>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</si>
  <si>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</si>
  <si>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</si>
  <si>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</si>
  <si>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</si>
  <si>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</si>
  <si>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</si>
  <si>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</si>
  <si>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</si>
  <si>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</si>
  <si>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</si>
  <si>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</si>
  <si>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</si>
  <si>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</si>
  <si>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</si>
  <si>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</si>
  <si>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</si>
  <si>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</si>
  <si>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</si>
  <si>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</si>
  <si>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</si>
  <si>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</si>
  <si>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</si>
  <si>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</si>
  <si>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</si>
  <si>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</si>
  <si>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</si>
  <si>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</si>
  <si>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</si>
  <si>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</si>
  <si>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</si>
  <si>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</si>
  <si>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</si>
  <si>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</si>
  <si>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</si>
  <si>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</si>
  <si>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</si>
  <si>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</si>
  <si>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</si>
  <si>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</si>
  <si>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</si>
  <si>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</si>
  <si>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</si>
  <si>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</si>
  <si>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</si>
  <si>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</si>
  <si>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</si>
  <si>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</si>
  <si>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</si>
  <si>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</si>
  <si>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</si>
  <si>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</si>
  <si>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</si>
  <si>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</si>
  <si>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</si>
  <si>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</si>
  <si>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</si>
  <si>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</si>
  <si>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</si>
  <si>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</si>
  <si>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</si>
  <si>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</si>
  <si>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</si>
  <si>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</si>
  <si>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</si>
  <si>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</si>
  <si>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</si>
  <si>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</si>
  <si>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</si>
  <si>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</si>
  <si>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</si>
  <si>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</si>
  <si>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</si>
  <si>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</si>
  <si>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</si>
  <si>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</si>
  <si>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</si>
  <si>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</si>
  <si>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</si>
  <si>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</si>
  <si>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</si>
  <si>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</si>
  <si>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</si>
  <si>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</si>
  <si>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</si>
  <si>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</si>
  <si>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</si>
  <si>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</si>
  <si>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</si>
  <si>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</si>
  <si>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</si>
  <si>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</si>
  <si>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</si>
  <si>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</si>
  <si>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</si>
  <si>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</si>
  <si>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</si>
  <si>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</si>
  <si>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</si>
  <si>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</si>
  <si>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</si>
  <si>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</si>
  <si>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</si>
  <si>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</si>
  <si>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</si>
  <si>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</si>
  <si>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</si>
  <si>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</si>
  <si>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</si>
  <si>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</si>
  <si>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</si>
  <si>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</si>
  <si>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</si>
  <si>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</si>
  <si>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</si>
  <si>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</si>
  <si>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</si>
  <si>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</si>
  <si>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</si>
  <si>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</si>
  <si>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</si>
  <si>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</si>
  <si>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</si>
  <si>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</si>
  <si>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</si>
  <si>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</si>
  <si>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</si>
  <si>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</si>
  <si>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</si>
  <si>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</si>
  <si>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</si>
  <si>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</si>
  <si>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</si>
  <si>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</si>
  <si>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</si>
  <si>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</si>
  <si>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</si>
  <si>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</si>
  <si>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</si>
  <si>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</si>
  <si>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</si>
  <si>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</si>
  <si>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</si>
  <si>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</si>
  <si>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</si>
  <si>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</si>
  <si>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</si>
  <si>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</si>
  <si>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</si>
  <si>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</si>
  <si>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</si>
  <si>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</si>
  <si>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</si>
  <si>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</si>
  <si>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</si>
  <si>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</si>
  <si>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</si>
  <si>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</si>
  <si>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</si>
  <si>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</si>
  <si>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</si>
  <si>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</si>
  <si>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</si>
  <si>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</si>
  <si>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</si>
  <si>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</si>
  <si>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</si>
  <si>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</si>
  <si>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</si>
  <si>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</si>
  <si>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</si>
  <si>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</si>
  <si>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</si>
  <si>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</si>
  <si>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</si>
  <si>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</si>
  <si>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</si>
  <si>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</si>
  <si>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</si>
  <si>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</si>
  <si>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</si>
  <si>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</si>
  <si>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</si>
  <si>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</si>
  <si>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</si>
  <si>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</si>
  <si>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</si>
  <si>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</si>
  <si>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</si>
  <si>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</si>
  <si>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</si>
  <si>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</si>
  <si>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</si>
  <si>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</si>
  <si>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</si>
  <si>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</si>
  <si>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</si>
  <si>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</si>
  <si>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</si>
  <si>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</si>
  <si>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</si>
  <si>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</si>
  <si>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</si>
  <si>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</si>
  <si>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</si>
  <si>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</si>
  <si>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</si>
  <si>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</si>
  <si>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</si>
  <si>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</si>
  <si>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</si>
  <si>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</si>
  <si>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</si>
  <si>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</si>
  <si>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</si>
  <si>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</si>
  <si>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</si>
  <si>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</si>
  <si>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</si>
  <si>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</si>
  <si>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</si>
  <si>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</si>
  <si>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</si>
  <si>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</si>
  <si>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</si>
  <si>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</si>
  <si>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</si>
  <si>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</si>
  <si>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</si>
  <si>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</si>
  <si>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</si>
  <si>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</si>
  <si>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</si>
  <si>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</si>
  <si>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</si>
  <si>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</si>
  <si>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</si>
  <si>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</si>
  <si>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</si>
  <si>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</si>
  <si>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</si>
  <si>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</si>
  <si>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</si>
  <si>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</si>
  <si>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</si>
  <si>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</si>
  <si>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</si>
  <si>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</si>
  <si>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</si>
  <si>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</si>
  <si>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</si>
  <si>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</si>
  <si>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</si>
  <si>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</si>
  <si>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</si>
  <si>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</si>
  <si>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</si>
  <si>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</si>
  <si>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</si>
  <si>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</si>
  <si>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</si>
  <si>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</si>
  <si>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</si>
  <si>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</si>
  <si>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</si>
  <si>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</si>
  <si>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</si>
  <si>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</si>
  <si>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</si>
  <si>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</si>
  <si>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</si>
  <si>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</si>
  <si>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</si>
  <si>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</si>
  <si>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</si>
  <si>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</si>
  <si>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</si>
  <si>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</si>
  <si>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</si>
  <si>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</si>
  <si>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</si>
  <si>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</si>
  <si>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</si>
  <si>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</si>
  <si>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</si>
  <si>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</si>
  <si>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</si>
  <si>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</si>
  <si>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</si>
  <si>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</si>
  <si>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</si>
  <si>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</si>
  <si>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</si>
  <si>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</si>
  <si>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</si>
  <si>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</si>
  <si>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</si>
  <si>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</si>
  <si>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</si>
  <si>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</si>
  <si>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</si>
  <si>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</si>
  <si>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</si>
  <si>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</si>
  <si>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</si>
  <si>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</si>
  <si>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</si>
  <si>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</si>
  <si>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</si>
  <si>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</si>
  <si>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</si>
  <si>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</si>
  <si>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</si>
  <si>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</si>
  <si>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</si>
  <si>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</si>
  <si>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</si>
  <si>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</si>
  <si>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</si>
  <si>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</si>
  <si>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</si>
  <si>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</si>
  <si>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</si>
  <si>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</si>
  <si>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</si>
  <si>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</si>
  <si>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</si>
  <si>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</si>
  <si>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</si>
  <si>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</si>
  <si>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</si>
  <si>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</si>
  <si>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</si>
  <si>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</si>
  <si>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</si>
  <si>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</si>
  <si>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</si>
  <si>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</si>
  <si>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</si>
  <si>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</si>
  <si>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</si>
  <si>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</si>
  <si>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</si>
  <si>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</si>
  <si>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</si>
  <si>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</si>
  <si>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</si>
  <si>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</si>
  <si>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</si>
  <si>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</si>
  <si>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</si>
  <si>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</si>
  <si>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</si>
  <si>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</si>
  <si>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</si>
  <si>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</si>
  <si>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</si>
  <si>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</si>
  <si>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</si>
  <si>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</si>
  <si>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</si>
  <si>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</si>
  <si>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</si>
  <si>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</si>
  <si>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</si>
  <si>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</si>
  <si>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</si>
  <si>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</si>
  <si>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</si>
  <si>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</si>
  <si>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</si>
  <si>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</si>
  <si>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</si>
  <si>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</si>
  <si>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</si>
  <si>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</si>
  <si>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</si>
  <si>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</si>
  <si>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</si>
  <si>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</si>
  <si>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</si>
  <si>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</si>
  <si>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</si>
  <si>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</si>
  <si>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</si>
  <si>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</si>
  <si>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</si>
  <si>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</si>
  <si>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</si>
  <si>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</si>
  <si>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</si>
  <si>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</si>
  <si>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</si>
  <si>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</si>
  <si>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</si>
  <si>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</si>
  <si>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</si>
  <si>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</si>
  <si>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</si>
  <si>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</si>
  <si>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</si>
  <si>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</si>
  <si>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</si>
  <si>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</si>
  <si>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</si>
  <si>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</si>
  <si>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</si>
  <si>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</si>
  <si>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</si>
  <si>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</si>
  <si>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</si>
  <si>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</si>
  <si>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</si>
  <si>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</si>
  <si>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</si>
  <si>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</si>
  <si>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</si>
  <si>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</si>
  <si>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</si>
  <si>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</si>
  <si>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</si>
  <si>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</si>
  <si>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</si>
  <si>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</si>
  <si>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</si>
  <si>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</si>
  <si>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</si>
  <si>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</si>
  <si>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</si>
  <si>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</si>
  <si>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</si>
  <si>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</si>
  <si>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</si>
  <si>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</si>
  <si>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</si>
  <si>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</si>
  <si>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</si>
  <si>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</si>
  <si>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</si>
  <si>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</si>
  <si>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</si>
  <si>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</si>
  <si>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</si>
  <si>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</si>
  <si>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</si>
  <si>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</si>
  <si>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</si>
  <si>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</si>
  <si>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</si>
  <si>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</si>
  <si>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</si>
  <si>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</si>
  <si>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</si>
  <si>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</si>
  <si>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</si>
  <si>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</si>
  <si>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</si>
  <si>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</si>
  <si>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</si>
  <si>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</si>
  <si>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</si>
  <si>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</si>
  <si>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</si>
  <si>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</si>
  <si>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</si>
  <si>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</si>
  <si>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</si>
  <si>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</si>
  <si>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</si>
  <si>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</si>
  <si>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</si>
  <si>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</si>
  <si>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</si>
  <si>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</si>
  <si>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</si>
  <si>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</si>
  <si>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</si>
  <si>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</si>
  <si>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</si>
  <si>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</si>
  <si>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</si>
  <si>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</si>
  <si>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</si>
  <si>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</si>
  <si>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</si>
  <si>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</si>
  <si>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</si>
  <si>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</si>
  <si>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</si>
  <si>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</si>
  <si>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</si>
  <si>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</si>
  <si>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</si>
  <si>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</si>
  <si>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</si>
  <si>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</si>
  <si>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</si>
  <si>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</si>
  <si>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</si>
  <si>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</si>
  <si>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</si>
  <si>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</si>
  <si>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</si>
  <si>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</si>
  <si>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</si>
  <si>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</si>
  <si>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</si>
  <si>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</si>
  <si>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</si>
  <si>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</si>
  <si>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</si>
  <si>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</si>
  <si>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</si>
  <si>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</si>
  <si>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</si>
  <si>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</si>
  <si>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</si>
  <si>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</si>
  <si>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</si>
  <si>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</si>
  <si>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</si>
  <si>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</si>
  <si>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</si>
  <si>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</si>
  <si>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</si>
  <si>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</si>
  <si>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</si>
  <si>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</si>
  <si>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</si>
  <si>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</si>
  <si>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</si>
  <si>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</si>
  <si>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</si>
  <si>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</si>
  <si>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</si>
  <si>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</si>
  <si>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</si>
  <si>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</si>
  <si>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</si>
  <si>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</si>
  <si>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</si>
  <si>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</si>
  <si>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</si>
  <si>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</si>
  <si>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</si>
  <si>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</si>
  <si>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</si>
  <si>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</si>
  <si>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</si>
  <si>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</si>
  <si>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</si>
  <si>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</si>
  <si>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</si>
  <si>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</si>
  <si>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</si>
  <si>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</si>
  <si>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</si>
  <si>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</si>
  <si>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</si>
  <si>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</si>
  <si>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</si>
  <si>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</si>
  <si>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</si>
  <si>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</si>
  <si>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</si>
  <si>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</si>
  <si>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</si>
  <si>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</si>
  <si>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</si>
  <si>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</si>
  <si>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</si>
  <si>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</si>
  <si>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</si>
  <si>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</si>
  <si>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</si>
  <si>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</si>
  <si>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</si>
  <si>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</si>
  <si>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</si>
  <si>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</si>
  <si>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</si>
  <si>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</si>
  <si>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</si>
  <si>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</si>
  <si>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</si>
  <si>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</si>
  <si>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</si>
  <si>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</si>
  <si>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</si>
  <si>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</si>
  <si>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</si>
  <si>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</si>
  <si>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</si>
  <si>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</si>
  <si>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</si>
  <si>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</si>
  <si>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</si>
  <si>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</si>
  <si>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</si>
  <si>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</si>
  <si>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</si>
  <si>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</si>
  <si>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</si>
  <si>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</si>
  <si>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</si>
  <si>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</si>
  <si>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</si>
  <si>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</si>
  <si>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</si>
  <si>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</si>
  <si>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</si>
  <si>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</si>
  <si>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</si>
  <si>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</si>
  <si>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</si>
  <si>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</si>
  <si>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</si>
  <si>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</si>
  <si>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</si>
  <si>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</si>
  <si>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</si>
  <si>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</si>
  <si>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</si>
  <si>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</si>
  <si>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</si>
  <si>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</si>
  <si>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</si>
  <si>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</si>
  <si>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</si>
  <si>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</si>
  <si>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</si>
  <si>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</si>
  <si>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</si>
  <si>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</si>
  <si>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</si>
  <si>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</si>
  <si>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</si>
  <si>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</si>
  <si>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</si>
  <si>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</si>
  <si>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</si>
  <si>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</si>
  <si>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</si>
  <si>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</si>
  <si>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</si>
  <si>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</si>
  <si>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</si>
  <si>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</si>
  <si>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</si>
  <si>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</si>
  <si>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</si>
  <si>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</si>
  <si>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</si>
  <si>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</si>
  <si>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</si>
  <si>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</si>
  <si>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</si>
  <si>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</si>
  <si>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</si>
  <si>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</si>
  <si>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</si>
  <si>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</si>
  <si>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</si>
  <si>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</si>
  <si>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</si>
  <si>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</si>
  <si>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</si>
  <si>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</si>
  <si>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</si>
  <si>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</si>
  <si>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</si>
  <si>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</si>
  <si>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</si>
  <si>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</si>
  <si>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</si>
  <si>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</si>
  <si>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</si>
  <si>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</si>
  <si>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</si>
  <si>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</si>
  <si>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</si>
  <si>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</si>
  <si>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</si>
  <si>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</si>
  <si>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</si>
  <si>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</si>
  <si>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</si>
  <si>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</si>
  <si>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</si>
  <si>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</si>
  <si>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</si>
  <si>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</si>
  <si>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</si>
  <si>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</si>
  <si>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</si>
  <si>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</si>
  <si>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</si>
  <si>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</si>
  <si>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</si>
  <si>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</si>
  <si>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</si>
  <si>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</si>
  <si>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</si>
  <si>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</si>
  <si>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</si>
  <si>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</si>
  <si>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</si>
  <si>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</si>
  <si>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</si>
  <si>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</si>
  <si>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</si>
  <si>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</si>
  <si>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</si>
  <si>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</si>
  <si>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</si>
  <si>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</si>
  <si>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</si>
  <si>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</si>
  <si>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</si>
  <si>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</si>
  <si>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</si>
  <si>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</si>
  <si>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</si>
  <si>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</si>
  <si>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</si>
  <si>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</si>
  <si>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</si>
  <si>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</si>
  <si>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</si>
  <si>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</si>
  <si>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</si>
  <si>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</si>
  <si>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</si>
  <si>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</si>
  <si>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</si>
  <si>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</si>
  <si>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</si>
  <si>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</si>
  <si>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</si>
  <si>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</si>
  <si>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</si>
  <si>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</si>
  <si>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</si>
  <si>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</si>
  <si>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</si>
  <si>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</si>
  <si>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</si>
  <si>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</si>
  <si>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</si>
  <si>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</si>
  <si>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</si>
  <si>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</si>
  <si>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</si>
  <si>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</si>
  <si>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</si>
  <si>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</si>
  <si>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</si>
  <si>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</si>
  <si>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</si>
  <si>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</si>
  <si>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</si>
  <si>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</si>
  <si>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</si>
  <si>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</si>
  <si>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</si>
  <si>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</si>
  <si>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</si>
  <si>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</si>
  <si>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</si>
  <si>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</si>
  <si>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</si>
  <si>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</si>
  <si>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</si>
  <si>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</si>
  <si>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</si>
  <si>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</si>
  <si>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</si>
  <si>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</si>
  <si>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</si>
  <si>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</si>
  <si>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</si>
  <si>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</si>
  <si>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</si>
  <si>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</si>
  <si>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</si>
  <si>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</si>
  <si>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</si>
  <si>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</si>
  <si>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</si>
  <si>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</si>
  <si>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</si>
  <si>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</si>
  <si>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</si>
  <si>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</si>
  <si>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</si>
  <si>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</si>
  <si>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</si>
  <si>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</si>
  <si>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</si>
  <si>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</si>
  <si>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</si>
  <si>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</si>
  <si>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</si>
  <si>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</si>
  <si>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</si>
  <si>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</si>
  <si>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</si>
  <si>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</si>
  <si>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</si>
  <si>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</si>
  <si>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</si>
  <si>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</si>
  <si>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</si>
  <si>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</si>
  <si>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</si>
  <si>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</si>
  <si>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</si>
  <si>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</si>
  <si>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</si>
  <si>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</si>
  <si>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</si>
  <si>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</si>
  <si>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</si>
  <si>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</si>
  <si>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</si>
  <si>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</si>
  <si>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</si>
  <si>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</si>
  <si>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</si>
  <si>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</si>
  <si>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</si>
  <si>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</si>
  <si>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</si>
  <si>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</si>
  <si>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</si>
  <si>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</si>
  <si>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</si>
  <si>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</si>
  <si>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</si>
  <si>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</si>
  <si>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</si>
  <si>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</si>
  <si>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</si>
  <si>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</si>
  <si>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</si>
  <si>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</si>
  <si>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</si>
  <si>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</si>
  <si>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</si>
  <si>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</si>
  <si>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</si>
  <si>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</si>
  <si>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</si>
  <si>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</si>
  <si>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</si>
  <si>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</si>
  <si>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</si>
  <si>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</si>
  <si>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</si>
  <si>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</si>
  <si>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</si>
  <si>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</si>
  <si>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</si>
  <si>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</si>
  <si>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</si>
  <si>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</si>
  <si>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</si>
  <si>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</si>
  <si>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</si>
  <si>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</si>
  <si>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</si>
  <si>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</si>
  <si>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</si>
  <si>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</si>
  <si>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</si>
  <si>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</si>
  <si>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</si>
  <si>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</si>
  <si>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</si>
  <si>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</si>
  <si>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</si>
  <si>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</si>
  <si>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</si>
  <si>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</si>
  <si>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</si>
  <si>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</si>
  <si>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</si>
  <si>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</si>
  <si>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</si>
  <si>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</si>
  <si>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</si>
  <si>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</si>
  <si>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</si>
  <si>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</si>
  <si>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</si>
  <si>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</si>
  <si>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</si>
  <si>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</si>
  <si>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</si>
  <si>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</si>
  <si>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</si>
  <si>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</si>
  <si>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</si>
  <si>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</si>
  <si>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</si>
  <si>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</si>
  <si>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</si>
  <si>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</si>
  <si>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</si>
  <si>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</si>
  <si>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</si>
  <si>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</si>
  <si>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</si>
  <si>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</si>
  <si>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</si>
  <si>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</si>
  <si>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</si>
  <si>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</si>
  <si>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</si>
  <si>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</si>
  <si>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</si>
  <si>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</si>
  <si>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</si>
  <si>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</si>
  <si>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</si>
  <si>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</si>
  <si>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</si>
  <si>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</si>
  <si>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</si>
  <si>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</si>
  <si>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</si>
  <si>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</si>
  <si>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</si>
  <si>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</si>
  <si>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</si>
  <si>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</si>
  <si>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</si>
  <si>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</si>
  <si>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</si>
  <si>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</si>
  <si>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</si>
  <si>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</si>
  <si>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</si>
  <si>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</si>
  <si>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</si>
  <si>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</si>
  <si>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</si>
  <si>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</si>
  <si>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</si>
  <si>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</si>
  <si>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</si>
  <si>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</si>
  <si>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</si>
  <si>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</si>
  <si>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</si>
  <si>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</si>
  <si>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</si>
  <si>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</si>
  <si>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</si>
  <si>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</si>
  <si>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</si>
  <si>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</si>
  <si>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</si>
  <si>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</si>
  <si>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</si>
  <si>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</si>
  <si>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</si>
  <si>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</si>
  <si>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</si>
  <si>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</si>
  <si>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</si>
  <si>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</si>
  <si>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</si>
  <si>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</si>
  <si>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</si>
  <si>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</si>
  <si>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</si>
  <si>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</si>
  <si>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</si>
  <si>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</si>
  <si>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</si>
  <si>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</si>
  <si>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</si>
  <si>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</si>
  <si>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</si>
  <si>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</si>
  <si>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</si>
  <si>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</si>
  <si>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</si>
  <si>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</si>
  <si>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</si>
  <si>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</si>
  <si>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</si>
  <si>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</si>
  <si>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</si>
  <si>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</si>
  <si>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</si>
  <si>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</si>
  <si>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</si>
  <si>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</si>
  <si>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</si>
  <si>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</si>
  <si>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</si>
  <si>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</si>
  <si>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</si>
  <si>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</si>
  <si>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</si>
  <si>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</si>
  <si>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</si>
  <si>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</si>
  <si>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</si>
  <si>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</si>
  <si>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</si>
  <si>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</si>
  <si>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</si>
  <si>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</si>
  <si>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</si>
  <si>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</si>
  <si>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</si>
  <si>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</si>
  <si>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</si>
  <si>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</si>
  <si>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</si>
  <si>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</si>
  <si>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</si>
  <si>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</si>
  <si>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</si>
  <si>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</si>
  <si>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</si>
  <si>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</si>
  <si>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</si>
  <si>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</si>
  <si>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</si>
  <si>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</si>
  <si>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</si>
  <si>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</si>
  <si>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</si>
  <si>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</si>
  <si>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</si>
  <si>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</si>
  <si>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</si>
  <si>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</si>
  <si>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</si>
  <si>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</si>
  <si>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</si>
  <si>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</si>
  <si>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</si>
  <si>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</si>
  <si>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</si>
  <si>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</si>
  <si>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</si>
  <si>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</si>
  <si>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</si>
  <si>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</si>
  <si>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</si>
  <si>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</si>
  <si>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</si>
  <si>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</si>
  <si>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</si>
  <si>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</si>
  <si>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</si>
  <si>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</si>
  <si>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</si>
  <si>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</si>
  <si>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</si>
  <si>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</si>
  <si>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</si>
  <si>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</si>
  <si>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</si>
  <si>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</si>
  <si>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</si>
  <si>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</si>
  <si>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</si>
  <si>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</si>
  <si>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</si>
  <si>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</si>
  <si>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</si>
  <si>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</si>
  <si>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</si>
  <si>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</si>
  <si>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</si>
  <si>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</si>
  <si>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</si>
  <si>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</si>
  <si>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</si>
  <si>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</si>
  <si>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</si>
  <si>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</si>
  <si>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</si>
  <si>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</si>
  <si>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</si>
  <si>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</si>
  <si>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</si>
  <si>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</si>
  <si>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</si>
  <si>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</si>
  <si>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</si>
  <si>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</si>
  <si>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</si>
  <si>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</si>
  <si>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</si>
  <si>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</si>
  <si>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</si>
  <si>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</si>
  <si>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</si>
  <si>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</si>
  <si>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</si>
  <si>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</si>
  <si>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</si>
  <si>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</si>
  <si>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</si>
  <si>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</si>
  <si>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</si>
  <si>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</si>
  <si>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</si>
  <si>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</si>
  <si>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</si>
  <si>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</si>
  <si>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</si>
  <si>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</si>
  <si>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</si>
  <si>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</si>
  <si>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</si>
  <si>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</si>
  <si>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</si>
  <si>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</si>
  <si>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</si>
  <si>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</si>
  <si>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</si>
  <si>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</si>
  <si>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</si>
  <si>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</si>
  <si>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</si>
  <si>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</si>
  <si>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</si>
  <si>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</si>
  <si>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</si>
  <si>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</si>
  <si>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</si>
  <si>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</si>
  <si>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</si>
  <si>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</si>
  <si>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</si>
  <si>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</si>
  <si>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</si>
  <si>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</si>
  <si>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</si>
  <si>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</si>
  <si>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</si>
  <si>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</si>
  <si>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</si>
  <si>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</si>
  <si>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</si>
  <si>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</si>
  <si>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</si>
  <si>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</si>
  <si>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</si>
  <si>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</si>
  <si>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</si>
  <si>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</si>
  <si>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</si>
  <si>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</si>
  <si>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</si>
  <si>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</si>
  <si>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</si>
  <si>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</si>
  <si>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</si>
  <si>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</si>
  <si>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</si>
  <si>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</si>
  <si>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</si>
  <si>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</si>
  <si>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</si>
  <si>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</si>
  <si>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</si>
  <si>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</si>
  <si>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</si>
  <si>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</si>
  <si>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</si>
  <si>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</si>
  <si>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</si>
  <si>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</si>
  <si>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</si>
  <si>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</si>
  <si>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</si>
  <si>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</si>
  <si>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</si>
  <si>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</si>
  <si>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</si>
  <si>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</si>
  <si>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</si>
  <si>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</si>
  <si>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</si>
  <si>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</si>
  <si>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</si>
  <si>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</si>
  <si>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</si>
  <si>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</si>
  <si>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</si>
  <si>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</si>
  <si>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</si>
  <si>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</si>
  <si>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</si>
  <si>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</si>
  <si>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</si>
  <si>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</si>
  <si>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</si>
  <si>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</si>
  <si>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</si>
  <si>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</si>
  <si>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</si>
  <si>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</si>
  <si>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</si>
  <si>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</si>
  <si>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</si>
  <si>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</si>
  <si>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</si>
  <si>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</si>
  <si>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</si>
  <si>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</si>
  <si>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</si>
  <si>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</si>
  <si>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</si>
  <si>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</si>
  <si>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</si>
  <si>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</si>
  <si>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</si>
  <si>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</si>
  <si>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</si>
  <si>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</si>
  <si>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</si>
  <si>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</si>
  <si>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</si>
  <si>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</si>
  <si>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</si>
  <si>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</si>
  <si>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</si>
  <si>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</si>
  <si>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</si>
  <si>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</si>
  <si>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</si>
  <si>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</si>
  <si>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</si>
  <si>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</si>
  <si>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</si>
  <si>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</si>
  <si>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</si>
  <si>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</si>
  <si>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</si>
  <si>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</si>
  <si>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</si>
  <si>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</si>
  <si>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</si>
  <si>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</si>
  <si>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</si>
  <si>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</si>
  <si>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</si>
  <si>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</si>
  <si>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</si>
  <si>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</si>
  <si>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</si>
  <si>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</si>
  <si>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</si>
  <si>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</si>
  <si>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</si>
  <si>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</si>
  <si>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</si>
  <si>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</si>
  <si>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</si>
  <si>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</si>
  <si>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</si>
  <si>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</si>
  <si>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</si>
  <si>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</si>
  <si>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</si>
  <si>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</si>
  <si>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</si>
  <si>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</si>
  <si>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</si>
  <si>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</si>
  <si>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</si>
  <si>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</si>
  <si>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</si>
  <si>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</si>
  <si>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</si>
  <si>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</si>
  <si>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</si>
  <si>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</si>
  <si>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</si>
  <si>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</si>
  <si>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</si>
  <si>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</si>
  <si>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</si>
  <si>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</si>
  <si>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</si>
  <si>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</si>
  <si>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</si>
  <si>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</si>
  <si>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</si>
  <si>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</si>
  <si>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</si>
  <si>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</si>
  <si>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</si>
  <si>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</si>
  <si>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</si>
  <si>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</si>
  <si>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</si>
  <si>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</si>
  <si>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</si>
  <si>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</si>
  <si>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</si>
  <si>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</si>
  <si>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</si>
  <si>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</si>
  <si>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</si>
  <si>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</si>
  <si>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</si>
  <si>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</si>
  <si>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</si>
  <si>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</si>
  <si>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</si>
  <si>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</si>
  <si>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</si>
  <si>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</si>
  <si>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</si>
  <si>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</si>
  <si>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</si>
  <si>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</si>
  <si>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</si>
  <si>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</si>
  <si>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</si>
  <si>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</si>
  <si>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</si>
  <si>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</si>
  <si>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</si>
  <si>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</si>
  <si>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</si>
  <si>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</si>
  <si>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</si>
  <si>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</si>
  <si>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</si>
  <si>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</si>
  <si>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</si>
  <si>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</si>
  <si>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</si>
  <si>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</si>
  <si>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</si>
  <si>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</si>
  <si>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</si>
  <si>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</si>
  <si>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</si>
  <si>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</si>
  <si>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</si>
  <si>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</si>
  <si>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</si>
  <si>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</si>
  <si>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</si>
  <si>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</si>
  <si>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</si>
  <si>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</si>
  <si>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</si>
  <si>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</si>
  <si>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</si>
  <si>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</si>
  <si>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</si>
  <si>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</si>
  <si>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</si>
  <si>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</si>
  <si>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</si>
  <si>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</si>
  <si>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</si>
  <si>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</si>
  <si>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</si>
  <si>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</si>
  <si>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</si>
  <si>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</si>
  <si>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</si>
  <si>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</si>
  <si>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</si>
  <si>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</si>
  <si>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</si>
  <si>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</si>
  <si>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</si>
  <si>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</si>
  <si>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</si>
  <si>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</si>
  <si>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</si>
  <si>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</si>
  <si>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</si>
  <si>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</si>
  <si>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</si>
  <si>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</si>
  <si>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</si>
  <si>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</si>
  <si>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</si>
  <si>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</si>
  <si>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</si>
  <si>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</si>
  <si>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</si>
  <si>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</si>
  <si>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</si>
  <si>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</si>
  <si>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</si>
  <si>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</si>
  <si>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</si>
  <si>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</si>
  <si>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</si>
  <si>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</si>
  <si>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</si>
  <si>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</si>
  <si>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</si>
  <si>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</si>
  <si>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</si>
  <si>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</si>
  <si>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</si>
  <si>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</si>
  <si>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</si>
  <si>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</si>
  <si>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</si>
  <si>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</si>
  <si>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</si>
  <si>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</si>
  <si>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</si>
  <si>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</si>
  <si>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</si>
  <si>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</si>
  <si>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</si>
  <si>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</si>
  <si>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</si>
  <si>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</si>
  <si>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</si>
  <si>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</si>
  <si>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</si>
  <si>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</si>
  <si>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</si>
  <si>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</si>
  <si>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</si>
  <si>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</si>
  <si>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</si>
  <si>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</si>
  <si>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</si>
  <si>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</si>
  <si>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</si>
  <si>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</si>
  <si>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</si>
  <si>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</si>
  <si>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</si>
  <si>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</si>
  <si>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</si>
  <si>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</si>
  <si>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</si>
  <si>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</si>
  <si>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</si>
  <si>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</si>
  <si>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</si>
  <si>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</si>
  <si>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</si>
  <si>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</si>
  <si>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</si>
  <si>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</si>
  <si>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</si>
  <si>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</si>
  <si>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</si>
  <si>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</si>
  <si>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</si>
  <si>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</si>
  <si>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</si>
  <si>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</si>
  <si>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</si>
  <si>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</si>
  <si>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</si>
  <si>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</si>
  <si>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</si>
  <si>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</si>
  <si>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</si>
  <si>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</si>
  <si>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</si>
  <si>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</si>
  <si>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</si>
  <si>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</si>
  <si>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</si>
  <si>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</si>
  <si>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</si>
  <si>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</si>
  <si>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</si>
  <si>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</si>
  <si>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</si>
  <si>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</si>
  <si>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</si>
  <si>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</si>
  <si>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</si>
  <si>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</si>
  <si>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</si>
  <si>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</si>
  <si>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</si>
  <si>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</si>
  <si>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</si>
  <si>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</si>
  <si>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</si>
  <si>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</si>
  <si>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</si>
  <si>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</si>
  <si>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</si>
  <si>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</si>
  <si>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</si>
  <si>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</si>
  <si>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</si>
  <si>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</si>
  <si>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</si>
  <si>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</si>
  <si>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</si>
  <si>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</si>
  <si>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</si>
  <si>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</si>
  <si>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</si>
  <si>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</si>
  <si>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</si>
  <si>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</si>
  <si>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</si>
  <si>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</si>
  <si>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</si>
  <si>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</si>
  <si>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</si>
  <si>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</si>
  <si>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</si>
  <si>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</si>
  <si>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</si>
  <si>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</si>
  <si>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</si>
  <si>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</si>
  <si>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</si>
  <si>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</si>
  <si>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</si>
  <si>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</si>
  <si>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</si>
  <si>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</si>
  <si>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</si>
  <si>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</si>
  <si>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</si>
  <si>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</si>
  <si>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</si>
  <si>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</si>
  <si>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</si>
  <si>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</si>
  <si>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</si>
  <si>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</si>
  <si>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</si>
  <si>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</si>
  <si>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</si>
  <si>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</si>
  <si>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</si>
  <si>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</si>
  <si>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</si>
  <si>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</si>
  <si>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</si>
  <si>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</si>
  <si>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</si>
  <si>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</si>
  <si>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</si>
  <si>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</si>
  <si>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</si>
  <si>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</si>
  <si>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</si>
  <si>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</si>
  <si>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</si>
  <si>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</si>
  <si>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</si>
  <si>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</si>
  <si>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</si>
  <si>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</si>
  <si>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</si>
  <si>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</si>
  <si>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</si>
  <si>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</si>
  <si>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</si>
  <si>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</si>
  <si>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</si>
  <si>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</si>
  <si>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</si>
  <si>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</si>
  <si>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</si>
  <si>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</si>
  <si>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</si>
  <si>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</si>
  <si>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</si>
  <si>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</si>
  <si>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</si>
  <si>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</si>
  <si>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</si>
  <si>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</si>
  <si>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</si>
  <si>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</si>
  <si>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</si>
  <si>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</si>
  <si>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</si>
  <si>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</si>
  <si>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</si>
  <si>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</si>
  <si>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</si>
  <si>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</si>
  <si>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</si>
  <si>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</si>
  <si>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</si>
  <si>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</si>
  <si>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</si>
  <si>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</si>
  <si>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</si>
  <si>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</si>
  <si>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</si>
  <si>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</si>
  <si>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</si>
  <si>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</si>
  <si>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</si>
  <si>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</si>
  <si>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</si>
  <si>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</si>
  <si>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</si>
  <si>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</si>
  <si>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</si>
  <si>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</si>
  <si>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</si>
  <si>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</si>
  <si>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</si>
  <si>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</si>
  <si>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</si>
  <si>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</si>
  <si>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</si>
  <si>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</si>
  <si>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</si>
  <si>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</si>
  <si>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</si>
  <si>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</si>
  <si>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</si>
  <si>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</si>
  <si>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</si>
  <si>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</si>
  <si>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</si>
  <si>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</si>
  <si>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</si>
  <si>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</si>
  <si>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</si>
  <si>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</si>
  <si>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</si>
  <si>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</si>
  <si>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</si>
  <si>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</si>
  <si>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</si>
  <si>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</si>
  <si>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</si>
  <si>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</si>
  <si>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</si>
  <si>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</si>
  <si>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</si>
  <si>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</si>
  <si>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</si>
  <si>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</si>
  <si>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</si>
  <si>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</si>
  <si>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</si>
  <si>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</si>
  <si>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</si>
  <si>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</si>
  <si>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</si>
  <si>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</si>
  <si>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</si>
  <si>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</si>
  <si>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</si>
  <si>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</si>
  <si>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</si>
  <si>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</si>
  <si>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</si>
  <si>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</si>
  <si>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</si>
  <si>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</si>
  <si>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</si>
  <si>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</si>
  <si>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</si>
  <si>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</si>
  <si>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</si>
  <si>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</si>
  <si>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</si>
  <si>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</si>
  <si>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</si>
  <si>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</si>
  <si>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</si>
  <si>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</si>
  <si>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</si>
  <si>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</si>
  <si>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</si>
  <si>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</si>
  <si>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</si>
  <si>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</si>
  <si>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</si>
  <si>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</si>
  <si>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</si>
  <si>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</si>
  <si>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</si>
  <si>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</si>
  <si>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</si>
  <si>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</si>
  <si>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</si>
  <si>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</si>
  <si>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</si>
  <si>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</si>
  <si>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</si>
  <si>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</si>
  <si>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</si>
  <si>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</si>
  <si>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</si>
  <si>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</si>
  <si>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</si>
  <si>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</si>
  <si>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</si>
  <si>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</si>
  <si>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</si>
  <si>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</si>
  <si>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</si>
  <si>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</si>
  <si>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</si>
  <si>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</si>
  <si>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</si>
  <si>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</si>
  <si>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</si>
  <si>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</si>
  <si>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</si>
  <si>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</si>
  <si>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</si>
  <si>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</si>
  <si>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</si>
  <si>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</si>
  <si>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</si>
  <si>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</si>
  <si>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</si>
  <si>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</si>
  <si>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</si>
  <si>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</si>
  <si>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</si>
  <si>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</si>
  <si>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</si>
  <si>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</si>
  <si>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</si>
  <si>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</si>
  <si>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</si>
  <si>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</si>
  <si>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</si>
  <si>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</si>
  <si>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</si>
  <si>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</si>
  <si>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</si>
  <si>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</si>
  <si>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</si>
  <si>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</si>
  <si>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</si>
  <si>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</si>
  <si>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</si>
  <si>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</si>
  <si>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</si>
  <si>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</si>
  <si>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</si>
  <si>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</si>
  <si>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</si>
  <si>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</si>
  <si>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</si>
  <si>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</si>
  <si>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</si>
  <si>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</si>
  <si>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</si>
  <si>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</si>
  <si>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</si>
  <si>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</si>
  <si>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</si>
  <si>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</si>
  <si>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</si>
  <si>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</si>
  <si>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</si>
  <si>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</si>
  <si>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</si>
  <si>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</si>
  <si>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</si>
  <si>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</si>
  <si>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</si>
  <si>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</si>
  <si>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</si>
  <si>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</si>
  <si>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</si>
  <si>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</si>
  <si>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</si>
  <si>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</si>
  <si>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</si>
  <si>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</si>
  <si>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</si>
  <si>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</si>
  <si>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</si>
  <si>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</si>
  <si>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</si>
  <si>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</si>
  <si>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</si>
  <si>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</si>
  <si>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</si>
  <si>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</si>
  <si>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</si>
  <si>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</si>
  <si>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</si>
  <si>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</si>
  <si>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</si>
  <si>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</si>
  <si>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</si>
  <si>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</si>
  <si>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</si>
  <si>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</si>
  <si>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</si>
  <si>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</si>
  <si>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</si>
  <si>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</si>
  <si>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</si>
  <si>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</si>
  <si>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</si>
  <si>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</si>
  <si>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</si>
  <si>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</si>
  <si>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</si>
  <si>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</si>
  <si>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</si>
  <si>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</si>
  <si>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</si>
  <si>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</si>
  <si>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</si>
  <si>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</si>
  <si>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</si>
  <si>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</si>
  <si>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</si>
  <si>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</si>
  <si>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</si>
  <si>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</si>
  <si>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</si>
  <si>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</si>
  <si>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</si>
  <si>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</si>
  <si>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</si>
  <si>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</si>
  <si>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</si>
  <si>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</si>
  <si>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</si>
  <si>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</si>
  <si>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</si>
  <si>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</si>
  <si>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</si>
  <si>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</si>
  <si>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</si>
  <si>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</si>
  <si>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</si>
  <si>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</si>
  <si>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</si>
  <si>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</si>
  <si>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</si>
  <si>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</si>
  <si>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</si>
  <si>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</si>
  <si>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</si>
  <si>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</si>
  <si>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</si>
  <si>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</si>
  <si>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</si>
  <si>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</si>
  <si>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</si>
  <si>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</si>
  <si>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</si>
  <si>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</si>
  <si>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</si>
  <si>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</si>
  <si>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</si>
  <si>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</si>
  <si>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</si>
  <si>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</si>
  <si>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</si>
  <si>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</si>
  <si>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</si>
  <si>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</si>
  <si>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</si>
  <si>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</si>
  <si>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</si>
  <si>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</si>
  <si>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</si>
  <si>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</si>
  <si>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</si>
  <si>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</si>
  <si>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</si>
  <si>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</si>
  <si>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</si>
  <si>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</si>
  <si>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</si>
  <si>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</si>
  <si>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</si>
  <si>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</si>
  <si>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</si>
  <si>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</si>
  <si>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</si>
  <si>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</si>
  <si>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</si>
  <si>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</si>
  <si>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</si>
  <si>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</si>
  <si>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</si>
  <si>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</si>
  <si>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</si>
  <si>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</si>
  <si>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</si>
  <si>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</si>
  <si>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</si>
  <si>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</si>
  <si>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</si>
  <si>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</si>
  <si>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</si>
  <si>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</si>
  <si>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</si>
  <si>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</si>
  <si>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</si>
  <si>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</si>
  <si>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</si>
  <si>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</si>
  <si>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</si>
  <si>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</si>
  <si>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</si>
  <si>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</si>
  <si>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</si>
  <si>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</si>
  <si>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</si>
  <si>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</si>
  <si>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</si>
  <si>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</si>
  <si>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</si>
  <si>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</si>
  <si>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</si>
  <si>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</si>
  <si>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</si>
  <si>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</si>
  <si>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</si>
  <si>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</si>
  <si>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</si>
  <si>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</si>
  <si>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</si>
  <si>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</si>
  <si>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</si>
  <si>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</si>
  <si>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</si>
  <si>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</si>
  <si>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</si>
  <si>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</si>
  <si>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</si>
  <si>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</si>
  <si>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</si>
  <si>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</si>
  <si>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</si>
  <si>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</si>
  <si>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</si>
  <si>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</si>
  <si>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</si>
  <si>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</si>
  <si>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</si>
  <si>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</si>
  <si>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</si>
  <si>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</si>
  <si>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</si>
  <si>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</si>
  <si>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</si>
  <si>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</si>
  <si>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</si>
  <si>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</si>
  <si>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</si>
  <si>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</si>
  <si>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</si>
  <si>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</si>
  <si>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</si>
  <si>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</si>
  <si>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</si>
  <si>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</si>
  <si>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</si>
  <si>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</si>
  <si>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</si>
  <si>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</si>
  <si>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</si>
  <si>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</si>
  <si>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</si>
  <si>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</si>
  <si>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</si>
  <si>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</si>
  <si>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</si>
  <si>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</si>
  <si>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</si>
  <si>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</si>
  <si>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</si>
  <si>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</si>
  <si>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</si>
  <si>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</si>
  <si>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</si>
  <si>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</si>
  <si>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</si>
  <si>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</si>
  <si>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</si>
  <si>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</si>
  <si>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</si>
  <si>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</si>
  <si>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</si>
  <si>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</si>
  <si>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</si>
  <si>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</si>
  <si>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</si>
  <si>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</si>
  <si>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</si>
  <si>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</si>
  <si>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</si>
  <si>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</si>
  <si>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</si>
  <si>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</si>
  <si>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</si>
  <si>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</si>
  <si>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</si>
  <si>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</si>
  <si>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</si>
  <si>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</si>
  <si>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</si>
  <si>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</si>
  <si>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</si>
  <si>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</si>
  <si>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</si>
  <si>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</si>
  <si>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</si>
  <si>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</si>
  <si>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</si>
  <si>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</si>
  <si>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</si>
  <si>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</si>
  <si>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</si>
  <si>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</si>
  <si>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</si>
  <si>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</si>
  <si>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</si>
  <si>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</si>
  <si>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</si>
  <si>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</si>
  <si>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</si>
  <si>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</si>
  <si>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</si>
  <si>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</si>
  <si>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</si>
  <si>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</si>
  <si>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</si>
  <si>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</si>
  <si>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</si>
  <si>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</si>
  <si>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</si>
  <si>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</si>
  <si>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</si>
  <si>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</si>
  <si>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</si>
  <si>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</si>
  <si>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</si>
  <si>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</si>
  <si>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</si>
  <si>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</si>
  <si>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</si>
  <si>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</si>
  <si>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</si>
  <si>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</si>
  <si>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</si>
  <si>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</si>
  <si>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</si>
  <si>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</si>
  <si>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</si>
  <si>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</si>
  <si>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</si>
  <si>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</si>
  <si>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</si>
  <si>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</si>
  <si>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</si>
  <si>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</si>
  <si>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</si>
  <si>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</si>
  <si>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</si>
  <si>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</si>
  <si>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</si>
  <si>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</si>
  <si>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</si>
  <si>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</si>
  <si>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</si>
  <si>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</si>
  <si>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</si>
  <si>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</si>
  <si>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</si>
  <si>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</si>
  <si>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</si>
  <si>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</si>
  <si>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</si>
  <si>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</si>
  <si>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</si>
  <si>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</si>
  <si>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</si>
  <si>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</si>
  <si>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</si>
  <si>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</si>
  <si>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</si>
  <si>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</si>
  <si>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</si>
  <si>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</si>
  <si>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</si>
  <si>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</si>
  <si>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</si>
  <si>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</si>
  <si>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</si>
  <si>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</si>
  <si>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</si>
  <si>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</si>
  <si>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</si>
  <si>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</si>
  <si>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</si>
  <si>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</si>
  <si>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</si>
  <si>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</si>
  <si>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</si>
  <si>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</si>
  <si>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</si>
  <si>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</si>
  <si>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</si>
  <si>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</si>
  <si>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</si>
  <si>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</si>
  <si>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</si>
  <si>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</si>
  <si>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</si>
  <si>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</si>
  <si>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</si>
  <si>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</si>
  <si>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</si>
  <si>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</si>
  <si>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</si>
  <si>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</si>
  <si>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</si>
  <si>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</si>
  <si>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</si>
  <si>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</si>
  <si>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</si>
  <si>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</si>
  <si>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</si>
  <si>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</si>
  <si>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</si>
  <si>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</si>
  <si>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</si>
  <si>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</si>
  <si>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</si>
  <si>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</si>
  <si>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</si>
  <si>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</si>
  <si>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</si>
  <si>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</si>
  <si>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</si>
  <si>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</si>
  <si>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</si>
  <si>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</si>
  <si>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</si>
  <si>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</si>
  <si>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</si>
  <si>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</si>
  <si>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</si>
  <si>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</si>
  <si>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</si>
  <si>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</si>
  <si>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</si>
  <si>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</si>
  <si>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</si>
  <si>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</si>
  <si>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</si>
  <si>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</si>
  <si>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</si>
  <si>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</si>
  <si>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</si>
  <si>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</si>
  <si>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</si>
  <si>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</si>
  <si>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</si>
  <si>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</si>
  <si>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</si>
  <si>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</si>
  <si>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</si>
  <si>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</si>
  <si>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</si>
  <si>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</si>
  <si>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</si>
  <si>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</si>
  <si>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</si>
  <si>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</si>
  <si>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</si>
  <si>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</si>
  <si>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</si>
  <si>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</si>
  <si>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</si>
  <si>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</si>
  <si>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</si>
  <si>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</si>
  <si>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</si>
  <si>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</si>
  <si>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</si>
  <si>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</si>
  <si>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</si>
  <si>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</si>
  <si>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</si>
  <si>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</si>
  <si>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</si>
  <si>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</si>
  <si>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</si>
  <si>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</si>
  <si>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</si>
  <si>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</si>
  <si>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</si>
  <si>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</si>
  <si>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</si>
  <si>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</si>
  <si>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</si>
  <si>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</si>
  <si>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</si>
  <si>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</si>
  <si>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</si>
  <si>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</si>
  <si>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</si>
  <si>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</si>
  <si>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</si>
  <si>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</si>
  <si>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</si>
  <si>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</si>
  <si>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</si>
  <si>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</si>
  <si>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</si>
  <si>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</si>
  <si>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</si>
  <si>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</si>
  <si>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</si>
  <si>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</si>
  <si>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</si>
  <si>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</si>
  <si>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</si>
  <si>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</si>
  <si>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</si>
  <si>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</si>
  <si>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</si>
  <si>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</si>
  <si>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</si>
  <si>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</si>
  <si>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</si>
  <si>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</si>
  <si>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</si>
  <si>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</si>
  <si>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</si>
  <si>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</si>
  <si>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</si>
  <si>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</si>
  <si>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</si>
  <si>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</si>
  <si>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</si>
  <si>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</si>
  <si>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</si>
  <si>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</si>
  <si>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</si>
  <si>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</si>
  <si>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</si>
  <si>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</si>
  <si>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</si>
  <si>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</si>
  <si>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</si>
  <si>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</si>
  <si>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</si>
  <si>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</si>
  <si>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</si>
  <si>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</si>
  <si>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</si>
  <si>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</si>
  <si>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</si>
  <si>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</si>
  <si>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</si>
  <si>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</si>
  <si>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</si>
  <si>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</si>
  <si>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</si>
  <si>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</si>
  <si>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</si>
  <si>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</si>
  <si>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</si>
  <si>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</si>
  <si>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</si>
  <si>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</si>
  <si>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</si>
  <si>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</si>
  <si>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</si>
  <si>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</si>
  <si>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</si>
  <si>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</si>
  <si>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</si>
  <si>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</si>
  <si>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</si>
  <si>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</si>
  <si>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</si>
  <si>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</si>
  <si>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</si>
  <si>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</si>
  <si>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</si>
  <si>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</si>
  <si>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</si>
  <si>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</si>
  <si>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</si>
  <si>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</si>
  <si>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</si>
  <si>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</si>
  <si>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</si>
  <si>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</si>
  <si>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</si>
  <si>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</si>
  <si>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</si>
  <si>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</si>
  <si>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</si>
  <si>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</si>
  <si>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</si>
  <si>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</si>
  <si>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</si>
  <si>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</si>
  <si>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</si>
  <si>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</si>
  <si>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</si>
  <si>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</si>
  <si>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</si>
  <si>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</si>
  <si>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</si>
  <si>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</si>
  <si>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</si>
  <si>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</si>
  <si>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</si>
  <si>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</si>
  <si>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</si>
  <si>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</si>
  <si>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</si>
  <si>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</si>
  <si>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</si>
  <si>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</si>
  <si>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</si>
  <si>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</si>
  <si>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</si>
  <si>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</si>
  <si>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</si>
  <si>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</si>
  <si>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</si>
  <si>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</si>
  <si>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</si>
  <si>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</si>
  <si>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</si>
  <si>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</si>
  <si>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</si>
  <si>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</si>
  <si>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</si>
  <si>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</si>
  <si>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</si>
  <si>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</si>
  <si>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</si>
  <si>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</si>
  <si>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</si>
  <si>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</si>
  <si>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</si>
  <si>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</si>
  <si>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</si>
  <si>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</si>
  <si>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</si>
  <si>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</si>
  <si>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</si>
  <si>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</si>
  <si>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</si>
  <si>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</si>
  <si>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</si>
  <si>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</si>
  <si>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</si>
  <si>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</si>
  <si>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</si>
  <si>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</si>
  <si>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</si>
  <si>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</si>
  <si>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</si>
  <si>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</si>
  <si>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</si>
  <si>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</si>
  <si>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</si>
  <si>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</si>
  <si>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</si>
  <si>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</si>
  <si>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</si>
  <si>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</si>
  <si>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</si>
  <si>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</si>
  <si>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</si>
  <si>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</si>
  <si>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</si>
  <si>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</si>
  <si>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</si>
  <si>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</si>
  <si>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</si>
  <si>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</si>
  <si>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</si>
  <si>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</si>
  <si>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</si>
  <si>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</si>
  <si>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</si>
  <si>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</si>
  <si>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</si>
  <si>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</si>
  <si>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</si>
  <si>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</si>
  <si>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</si>
  <si>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</si>
  <si>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</si>
  <si>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</si>
  <si>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</si>
  <si>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</si>
  <si>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</si>
  <si>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</si>
  <si>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</si>
  <si>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</si>
  <si>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</si>
  <si>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</si>
  <si>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</si>
  <si>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</si>
  <si>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</si>
  <si>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</si>
  <si>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</si>
  <si>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</si>
  <si>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</si>
  <si>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</si>
  <si>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</si>
  <si>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</si>
  <si>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</si>
  <si>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</si>
  <si>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</si>
  <si>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</si>
  <si>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</si>
  <si>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</si>
  <si>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</si>
  <si>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</si>
  <si>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</si>
  <si>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</si>
  <si>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</si>
  <si>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</si>
  <si>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</si>
  <si>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</si>
  <si>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</si>
  <si>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</si>
  <si>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</si>
  <si>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</si>
  <si>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</si>
  <si>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</si>
  <si>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</si>
  <si>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</si>
  <si>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</si>
  <si>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</si>
  <si>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</si>
  <si>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</si>
  <si>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</si>
  <si>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</si>
  <si>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</si>
  <si>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</si>
  <si>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</si>
  <si>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</si>
  <si>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</si>
  <si>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</si>
  <si>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</si>
  <si>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</si>
  <si>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</si>
  <si>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</si>
  <si>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</si>
  <si>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</si>
  <si>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</si>
  <si>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</si>
  <si>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</si>
  <si>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</si>
  <si>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</si>
  <si>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</si>
  <si>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</si>
  <si>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</si>
  <si>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</si>
  <si>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</si>
  <si>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</si>
  <si>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</si>
  <si>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</si>
  <si>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</si>
  <si>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</si>
  <si>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</si>
  <si>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</si>
  <si>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</si>
  <si>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</si>
  <si>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</si>
  <si>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</si>
  <si>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</si>
  <si>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</si>
  <si>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</si>
  <si>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</si>
  <si>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</si>
  <si>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</si>
  <si>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</si>
  <si>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</si>
  <si>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</si>
  <si>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</si>
  <si>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</si>
  <si>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</si>
  <si>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</si>
  <si>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</si>
  <si>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</si>
  <si>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</si>
  <si>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</si>
  <si>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</si>
  <si>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</si>
  <si>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</si>
  <si>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</si>
  <si>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</si>
  <si>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</si>
  <si>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</si>
  <si>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</si>
  <si>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</si>
  <si>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</si>
  <si>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</si>
  <si>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</si>
  <si>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</si>
  <si>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</si>
  <si>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</si>
  <si>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</si>
  <si>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</si>
  <si>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</si>
  <si>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</si>
  <si>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</si>
  <si>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</si>
  <si>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</si>
  <si>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</si>
  <si>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</si>
  <si>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</si>
  <si>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</si>
  <si>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</si>
  <si>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</si>
  <si>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</si>
  <si>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</si>
  <si>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</si>
  <si>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</si>
  <si>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</si>
  <si>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</si>
  <si>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</si>
  <si>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</si>
  <si>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</si>
  <si>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</si>
  <si>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</si>
  <si>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</si>
  <si>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</si>
  <si>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</si>
  <si>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</si>
  <si>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</si>
  <si>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</si>
  <si>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</si>
  <si>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</si>
  <si>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</si>
  <si>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</si>
  <si>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</si>
  <si>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</si>
  <si>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</si>
  <si>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</si>
  <si>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</si>
  <si>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</si>
  <si>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</si>
  <si>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</si>
  <si>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</si>
  <si>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</si>
  <si>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</si>
  <si>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</si>
  <si>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</si>
  <si>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</si>
  <si>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</si>
  <si>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</si>
  <si>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</si>
  <si>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</si>
  <si>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</si>
  <si>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</si>
  <si>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</si>
  <si>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</si>
  <si>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</si>
  <si>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</si>
  <si>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</si>
  <si>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</si>
  <si>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</si>
  <si>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</si>
  <si>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</si>
  <si>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</si>
  <si>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</si>
  <si>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</si>
  <si>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</si>
  <si>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</si>
  <si>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</si>
  <si>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</si>
  <si>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</si>
  <si>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</si>
  <si>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</si>
  <si>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</si>
  <si>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</si>
  <si>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</si>
  <si>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</si>
  <si>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</si>
  <si>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</si>
  <si>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</si>
  <si>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</si>
  <si>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</si>
  <si>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</si>
  <si>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</si>
  <si>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</si>
  <si>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</si>
  <si>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</si>
  <si>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</si>
  <si>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</si>
  <si>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</si>
  <si>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</si>
  <si>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</si>
  <si>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</si>
  <si>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</si>
  <si>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</si>
  <si>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</si>
  <si>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</si>
  <si>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</si>
  <si>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</si>
  <si>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</si>
  <si>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</si>
  <si>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</si>
  <si>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</si>
  <si>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</si>
  <si>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</si>
  <si>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</si>
  <si>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</si>
  <si>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</si>
  <si>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</si>
  <si>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</si>
  <si>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</si>
  <si>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</si>
  <si>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</si>
  <si>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</si>
  <si>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</si>
  <si>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</si>
  <si>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</si>
  <si>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</si>
  <si>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</si>
  <si>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</si>
  <si>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</si>
  <si>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</si>
  <si>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</si>
  <si>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</si>
  <si>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</si>
  <si>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</si>
  <si>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</si>
  <si>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</si>
  <si>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</si>
  <si>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</si>
  <si>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</si>
  <si>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</si>
  <si>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</si>
  <si>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</si>
  <si>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</si>
  <si>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</si>
  <si>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</si>
  <si>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</si>
  <si>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</si>
  <si>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</si>
  <si>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</si>
  <si>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</si>
  <si>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</si>
  <si>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</si>
  <si>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</si>
  <si>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</si>
  <si>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</si>
  <si>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</si>
  <si>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</si>
  <si>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</si>
  <si>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</si>
  <si>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</si>
  <si>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</si>
  <si>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</si>
  <si>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</si>
  <si>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</si>
  <si>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</si>
  <si>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</si>
  <si>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</si>
  <si>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</si>
  <si>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</si>
  <si>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</si>
  <si>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</si>
  <si>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</si>
  <si>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</si>
  <si>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</si>
  <si>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</si>
  <si>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</si>
  <si>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</si>
  <si>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</si>
  <si>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</si>
  <si>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</si>
  <si>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</si>
  <si>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</si>
  <si>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</si>
  <si>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</si>
  <si>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</si>
  <si>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</si>
  <si>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</si>
  <si>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</si>
  <si>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</si>
  <si>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</si>
  <si>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</si>
  <si>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</si>
  <si>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</si>
  <si>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</si>
  <si>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</si>
  <si>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</si>
  <si>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</si>
  <si>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</si>
  <si>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</si>
  <si>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</si>
  <si>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</si>
  <si>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</si>
  <si>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</si>
  <si>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</si>
  <si>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</si>
  <si>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</si>
  <si>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</si>
  <si>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</si>
  <si>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</si>
  <si>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</si>
  <si>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</si>
  <si>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</si>
  <si>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</si>
  <si>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</si>
  <si>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</si>
  <si>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</si>
  <si>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</si>
  <si>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</si>
  <si>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</si>
  <si>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</si>
  <si>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</si>
  <si>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</si>
  <si>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</si>
  <si>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</si>
  <si>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</si>
  <si>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</si>
  <si>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</si>
  <si>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</si>
  <si>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</si>
  <si>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</si>
  <si>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</si>
  <si>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</si>
  <si>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</si>
  <si>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</si>
  <si>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</si>
  <si>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</si>
  <si>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</si>
  <si>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</si>
  <si>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</si>
  <si>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</si>
  <si>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</si>
  <si>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</si>
  <si>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</si>
  <si>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</si>
  <si>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</si>
  <si>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</si>
  <si>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</si>
  <si>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</si>
  <si>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</si>
  <si>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</si>
  <si>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</si>
  <si>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</si>
  <si>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</si>
  <si>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</si>
  <si>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</si>
  <si>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</si>
  <si>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</si>
  <si>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</si>
  <si>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</si>
  <si>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</si>
  <si>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</si>
  <si>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</si>
  <si>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</si>
  <si>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</si>
  <si>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</si>
  <si>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</si>
  <si>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</si>
  <si>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</si>
  <si>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</si>
  <si>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</si>
  <si>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</si>
  <si>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</si>
  <si>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</si>
  <si>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</si>
  <si>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</si>
  <si>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</si>
  <si>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</si>
  <si>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</si>
  <si>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</si>
  <si>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</si>
  <si>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</si>
  <si>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</si>
  <si>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</si>
  <si>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</si>
  <si>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</si>
  <si>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</si>
  <si>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</si>
  <si>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</si>
  <si>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</si>
  <si>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</si>
  <si>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</si>
  <si>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</si>
  <si>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</si>
  <si>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</si>
  <si>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</si>
  <si>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</si>
  <si>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</si>
  <si>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</si>
  <si>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</si>
  <si>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</si>
  <si>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</si>
  <si>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</si>
  <si>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</si>
  <si>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</si>
  <si>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</si>
  <si>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</si>
  <si>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</si>
  <si>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</si>
  <si>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</si>
  <si>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</si>
  <si>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</si>
  <si>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</si>
  <si>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</si>
  <si>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</si>
  <si>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</si>
  <si>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</si>
  <si>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</si>
  <si>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</si>
  <si>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</si>
  <si>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</si>
  <si>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</si>
  <si>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</si>
  <si>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</si>
  <si>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</si>
  <si>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</si>
  <si>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</si>
  <si>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</si>
  <si>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</si>
  <si>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</si>
  <si>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</si>
  <si>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</si>
  <si>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</si>
  <si>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</si>
  <si>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</si>
  <si>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</si>
  <si>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</si>
  <si>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</si>
  <si>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</si>
  <si>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</si>
  <si>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</si>
  <si>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</si>
  <si>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</si>
  <si>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</si>
  <si>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</si>
  <si>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</si>
  <si>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</si>
  <si>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</si>
  <si>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</si>
  <si>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</si>
  <si>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</si>
  <si>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</si>
  <si>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</si>
  <si>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</si>
  <si>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</si>
  <si>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</si>
  <si>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</si>
  <si>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</si>
  <si>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</si>
  <si>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</si>
  <si>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</si>
  <si>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</si>
  <si>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</si>
  <si>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</si>
  <si>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</si>
  <si>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</si>
  <si>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</si>
  <si>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</si>
  <si>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</si>
  <si>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</si>
  <si>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</si>
  <si>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</si>
  <si>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</si>
  <si>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</si>
  <si>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</si>
  <si>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</si>
  <si>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</si>
  <si>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</si>
  <si>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</si>
  <si>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</si>
  <si>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</si>
  <si>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</si>
  <si>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</si>
  <si>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</si>
  <si>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</si>
  <si>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</si>
  <si>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</si>
  <si>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</si>
  <si>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</si>
  <si>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</si>
  <si>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</si>
  <si>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</si>
  <si>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</si>
  <si>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</si>
  <si>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</si>
  <si>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</si>
  <si>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</si>
  <si>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</si>
  <si>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</si>
  <si>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</si>
  <si>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</si>
  <si>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</si>
  <si>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</si>
  <si>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</si>
  <si>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</si>
  <si>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</si>
  <si>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</si>
  <si>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</si>
  <si>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</si>
  <si>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</si>
  <si>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</si>
  <si>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</si>
  <si>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</si>
  <si>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</si>
  <si>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</si>
  <si>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</si>
  <si>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</si>
  <si>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</si>
  <si>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</si>
  <si>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</si>
  <si>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</si>
  <si>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</si>
  <si>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</si>
  <si>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</si>
  <si>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</si>
  <si>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</si>
  <si>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</si>
  <si>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</si>
  <si>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</si>
  <si>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</si>
  <si>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</si>
  <si>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</si>
  <si>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</si>
  <si>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</si>
  <si>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</si>
  <si>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</si>
  <si>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</si>
  <si>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</si>
  <si>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</si>
  <si>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</si>
  <si>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</si>
  <si>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</si>
  <si>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</si>
  <si>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</si>
  <si>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</si>
  <si>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</si>
  <si>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</si>
  <si>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</si>
  <si>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</si>
  <si>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</si>
  <si>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</si>
  <si>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</si>
  <si>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</si>
  <si>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</si>
  <si>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</si>
  <si>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</si>
  <si>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</si>
  <si>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</si>
  <si>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</si>
  <si>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</si>
  <si>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</si>
  <si>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</si>
  <si>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</si>
  <si>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</si>
  <si>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</si>
  <si>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</si>
  <si>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</si>
  <si>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</si>
  <si>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</si>
  <si>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</si>
  <si>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</si>
  <si>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</si>
  <si>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</si>
  <si>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</si>
  <si>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</si>
  <si>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</si>
  <si>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</si>
  <si>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</si>
  <si>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</si>
  <si>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</si>
  <si>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</si>
  <si>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</si>
  <si>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</si>
  <si>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</si>
  <si>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</si>
  <si>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</si>
  <si>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</si>
  <si>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</si>
  <si>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</si>
  <si>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</si>
  <si>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</si>
  <si>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</si>
  <si>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</si>
  <si>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</si>
  <si>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</si>
  <si>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</si>
  <si>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</si>
  <si>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</si>
  <si>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</si>
  <si>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</si>
  <si>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</si>
  <si>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</si>
  <si>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</si>
  <si>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</si>
  <si>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</si>
  <si>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</si>
  <si>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</si>
  <si>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</si>
  <si>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</si>
  <si>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</si>
  <si>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</si>
  <si>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</si>
  <si>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</si>
  <si>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</si>
  <si>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</si>
  <si>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</si>
  <si>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</si>
  <si>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</si>
  <si>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</si>
  <si>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</si>
  <si>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</si>
  <si>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</si>
  <si>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</si>
  <si>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</si>
  <si>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</si>
  <si>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</si>
  <si>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</si>
  <si>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</si>
  <si>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</si>
  <si>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</si>
  <si>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</si>
  <si>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</si>
  <si>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</si>
  <si>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</si>
  <si>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</si>
  <si>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</si>
  <si>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</si>
  <si>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</si>
  <si>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</si>
  <si>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</si>
  <si>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</si>
  <si>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</si>
  <si>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</si>
  <si>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</si>
  <si>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</si>
  <si>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</si>
  <si>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</si>
  <si>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</si>
  <si>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</si>
  <si>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</si>
  <si>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</si>
  <si>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</si>
  <si>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</si>
  <si>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</si>
  <si>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</si>
  <si>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</si>
  <si>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</si>
  <si>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</si>
  <si>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</si>
  <si>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</si>
  <si>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</si>
  <si>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</si>
  <si>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</si>
  <si>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</si>
  <si>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</si>
  <si>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</si>
  <si>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</si>
  <si>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</si>
  <si>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</si>
  <si>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</si>
  <si>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</si>
  <si>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</si>
  <si>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</si>
  <si>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</si>
  <si>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</si>
  <si>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</si>
  <si>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</si>
  <si>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</si>
  <si>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</si>
  <si>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</si>
  <si>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</si>
  <si>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</si>
  <si>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</si>
  <si>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</si>
  <si>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</si>
  <si>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</si>
  <si>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</si>
  <si>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</si>
  <si>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</si>
  <si>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</si>
  <si>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</si>
  <si>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</si>
  <si>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</si>
  <si>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</si>
  <si>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</si>
  <si>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</si>
  <si>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</si>
  <si>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</si>
  <si>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</si>
  <si>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</si>
  <si>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</si>
  <si>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</si>
  <si>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</si>
  <si>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</si>
  <si>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</si>
  <si>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</si>
  <si>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</si>
  <si>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</si>
  <si>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</si>
  <si>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</si>
  <si>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</si>
  <si>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</si>
  <si>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</si>
  <si>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</si>
  <si>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</si>
  <si>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</si>
  <si>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</si>
  <si>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</si>
  <si>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</si>
  <si>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</si>
  <si>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</si>
  <si>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</si>
  <si>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</si>
  <si>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</si>
  <si>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</si>
  <si>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</si>
  <si>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</si>
  <si>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</si>
  <si>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</si>
  <si>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</si>
  <si>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</si>
  <si>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</si>
  <si>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</si>
  <si>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</si>
  <si>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</si>
  <si>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</si>
  <si>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</si>
  <si>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</si>
  <si>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</si>
  <si>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</si>
  <si>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</si>
  <si>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</si>
  <si>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</si>
  <si>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</si>
  <si>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</si>
  <si>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</si>
  <si>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</si>
  <si>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</si>
  <si>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</si>
  <si>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</si>
  <si>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</si>
  <si>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</si>
  <si>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</si>
  <si>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</si>
  <si>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</si>
  <si>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</si>
  <si>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</si>
  <si>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</si>
  <si>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</si>
  <si>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</si>
  <si>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</si>
  <si>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</si>
  <si>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</si>
  <si>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</si>
  <si>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</si>
  <si>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</si>
  <si>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</si>
  <si>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</si>
  <si>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</si>
  <si>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</si>
  <si>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</si>
  <si>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</si>
  <si>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</si>
  <si>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</si>
  <si>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</si>
  <si>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</si>
  <si>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</si>
  <si>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</si>
  <si>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</si>
  <si>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</si>
  <si>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</si>
  <si>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</si>
  <si>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</si>
  <si>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</si>
  <si>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</si>
  <si>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</si>
  <si>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</si>
  <si>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</si>
  <si>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</si>
  <si>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</si>
  <si>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</si>
  <si>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</si>
  <si>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</si>
  <si>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</si>
  <si>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</si>
  <si>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</si>
  <si>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</si>
  <si>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</si>
  <si>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</si>
  <si>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</si>
  <si>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</si>
  <si>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</si>
  <si>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</si>
  <si>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</si>
  <si>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</si>
  <si>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</si>
  <si>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</si>
  <si>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</si>
  <si>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</si>
  <si>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</si>
  <si>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</si>
  <si>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</si>
  <si>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</si>
  <si>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</si>
  <si>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</si>
  <si>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</si>
  <si>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</si>
  <si>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</si>
  <si>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</si>
  <si>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</si>
  <si>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</si>
  <si>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</si>
  <si>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</si>
  <si>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</si>
  <si>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</si>
  <si>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</si>
  <si>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</si>
  <si>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</si>
  <si>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</si>
  <si>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</si>
  <si>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</si>
  <si>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</si>
  <si>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</si>
  <si>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</si>
  <si>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</si>
  <si>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</si>
  <si>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</si>
  <si>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</si>
  <si>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</si>
  <si>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</si>
  <si>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</si>
  <si>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</si>
  <si>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</si>
  <si>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</si>
  <si>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</si>
  <si>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</si>
  <si>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</si>
  <si>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</si>
  <si>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</si>
  <si>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</si>
  <si>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</si>
  <si>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</si>
  <si>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</si>
  <si>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</si>
  <si>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</si>
  <si>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</si>
  <si>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</si>
  <si>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</si>
  <si>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</si>
  <si>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</si>
  <si>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</si>
  <si>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</si>
  <si>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</si>
  <si>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</si>
  <si>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</si>
  <si>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</si>
  <si>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</si>
  <si>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</si>
  <si>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</si>
  <si>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</si>
  <si>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</si>
  <si>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</si>
  <si>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</si>
  <si>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</si>
  <si>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</si>
  <si>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</si>
  <si>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</si>
  <si>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</si>
  <si>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</si>
  <si>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</si>
  <si>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</si>
  <si>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</si>
  <si>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</si>
  <si>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</si>
  <si>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</si>
  <si>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</si>
  <si>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</si>
  <si>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</si>
  <si>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</si>
  <si>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</si>
  <si>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</si>
  <si>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</si>
  <si>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</si>
  <si>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</si>
  <si>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</si>
  <si>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</si>
  <si>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</si>
  <si>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</si>
  <si>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</si>
  <si>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</si>
  <si>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</si>
  <si>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</si>
  <si>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</si>
  <si>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</si>
  <si>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</si>
  <si>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</si>
  <si>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</si>
  <si>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</si>
  <si>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</si>
  <si>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</si>
  <si>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</si>
  <si>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</si>
  <si>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</si>
  <si>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</si>
  <si>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</si>
  <si>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</si>
  <si>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</si>
  <si>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</si>
  <si>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</si>
  <si>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</si>
  <si>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</si>
  <si>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</si>
  <si>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</si>
  <si>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</si>
  <si>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</si>
  <si>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</si>
  <si>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</si>
  <si>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</si>
  <si>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</si>
  <si>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</si>
  <si>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</si>
  <si>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</si>
  <si>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</si>
  <si>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</si>
  <si>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</si>
  <si>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</si>
  <si>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</si>
  <si>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</si>
  <si>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</si>
  <si>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</si>
  <si>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</si>
  <si>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</si>
  <si>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</si>
  <si>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</si>
  <si>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</si>
  <si>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</si>
  <si>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</si>
  <si>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</si>
  <si>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</si>
  <si>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</si>
  <si>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</si>
  <si>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</si>
  <si>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</si>
  <si>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</si>
  <si>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</si>
  <si>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</si>
  <si>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</si>
  <si>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</si>
  <si>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</si>
  <si>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</si>
  <si>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</si>
  <si>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</si>
  <si>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</si>
  <si>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</si>
  <si>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</si>
  <si>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</si>
  <si>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</si>
  <si>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</si>
  <si>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</si>
  <si>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</si>
  <si>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</si>
  <si>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</si>
  <si>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</si>
  <si>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</si>
  <si>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</si>
  <si>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</si>
  <si>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</si>
  <si>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</si>
  <si>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</si>
  <si>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</si>
  <si>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</si>
  <si>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</si>
  <si>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</si>
  <si>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</si>
  <si>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</si>
  <si>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</si>
  <si>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</si>
  <si>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</si>
  <si>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</si>
  <si>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</si>
  <si>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</si>
  <si>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</si>
  <si>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</si>
  <si>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</si>
  <si>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</si>
  <si>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</si>
  <si>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</si>
  <si>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</si>
  <si>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</si>
  <si>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</si>
  <si>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</si>
  <si>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</si>
  <si>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</si>
  <si>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</si>
  <si>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</si>
  <si>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</si>
  <si>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</si>
  <si>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</si>
  <si>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</si>
  <si>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</si>
  <si>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</si>
  <si>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</si>
  <si>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</si>
  <si>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</si>
  <si>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</si>
  <si>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</si>
  <si>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</si>
  <si>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</si>
  <si>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</si>
  <si>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</si>
  <si>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</si>
  <si>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</si>
  <si>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</si>
  <si>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</si>
  <si>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</si>
  <si>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</si>
  <si>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</si>
  <si>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</si>
  <si>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</si>
  <si>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</si>
  <si>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</si>
  <si>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</si>
  <si>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</si>
  <si>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</si>
  <si>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</si>
  <si>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</si>
  <si>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</si>
  <si>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</si>
  <si>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</si>
  <si>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</si>
  <si>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</si>
  <si>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</si>
  <si>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</si>
  <si>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</si>
  <si>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</si>
  <si>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</si>
  <si>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</si>
  <si>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</si>
  <si>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</si>
  <si>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</si>
  <si>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</si>
  <si>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</si>
  <si>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</si>
  <si>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</si>
  <si>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</si>
  <si>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</si>
  <si>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</si>
  <si>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</si>
  <si>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</si>
  <si>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</si>
  <si>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</si>
  <si>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</si>
  <si>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</si>
  <si>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</si>
  <si>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</si>
  <si>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</si>
  <si>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</si>
  <si>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</si>
  <si>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</si>
  <si>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</si>
  <si>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</si>
  <si>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</si>
  <si>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</si>
  <si>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</si>
  <si>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</si>
  <si>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</si>
  <si>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</si>
  <si>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</si>
  <si>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</si>
  <si>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</si>
  <si>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</si>
  <si>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</si>
  <si>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</si>
  <si>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</si>
  <si>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</si>
  <si>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</si>
  <si>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</si>
  <si>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</si>
  <si>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</si>
  <si>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</si>
  <si>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</si>
  <si>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</si>
  <si>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</si>
  <si>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</si>
  <si>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</si>
  <si>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</si>
  <si>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</si>
  <si>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</si>
  <si>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</si>
  <si>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</si>
  <si>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</si>
  <si>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</si>
  <si>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</si>
  <si>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</si>
  <si>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</si>
  <si>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</si>
  <si>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</si>
  <si>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</si>
  <si>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</si>
  <si>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</si>
  <si>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</si>
  <si>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</si>
  <si>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</si>
  <si>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</si>
  <si>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</si>
  <si>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</si>
  <si>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</si>
  <si>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</si>
  <si>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</si>
  <si>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</si>
  <si>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</si>
  <si>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</si>
  <si>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</si>
  <si>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</si>
  <si>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</si>
  <si>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</si>
  <si>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</si>
  <si>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</si>
  <si>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</si>
  <si>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</si>
  <si>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</si>
  <si>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</si>
  <si>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</si>
  <si>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</si>
  <si>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</si>
  <si>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</si>
  <si>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</si>
  <si>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</si>
  <si>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</si>
  <si>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</si>
  <si>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</si>
  <si>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</si>
  <si>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</si>
  <si>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</si>
  <si>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</si>
  <si>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</si>
  <si>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</si>
  <si>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</si>
  <si>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</si>
  <si>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</si>
  <si>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</si>
  <si>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</si>
  <si>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</si>
  <si>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</si>
  <si>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</si>
  <si>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</si>
  <si>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</si>
  <si>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</si>
  <si>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</si>
  <si>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</si>
  <si>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</si>
  <si>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</si>
  <si>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</si>
  <si>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</si>
  <si>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</si>
  <si>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</si>
  <si>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</si>
  <si>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</si>
  <si>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</si>
  <si>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</si>
  <si>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</si>
  <si>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</si>
  <si>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</si>
  <si>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</si>
  <si>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</si>
  <si>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</si>
  <si>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</si>
  <si>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</si>
  <si>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</si>
  <si>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</si>
  <si>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</si>
  <si>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</si>
  <si>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</si>
  <si>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</si>
  <si>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</si>
  <si>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</si>
  <si>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</si>
  <si>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</si>
  <si>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</si>
  <si>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</si>
  <si>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</si>
  <si>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</si>
  <si>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</si>
  <si>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</si>
  <si>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</si>
  <si>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</si>
  <si>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</si>
  <si>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</si>
  <si>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</si>
  <si>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</si>
  <si>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</si>
  <si>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</si>
  <si>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</si>
  <si>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</si>
  <si>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</si>
  <si>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</si>
  <si>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</si>
  <si>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</si>
  <si>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</si>
  <si>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</si>
  <si>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</si>
  <si>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</si>
  <si>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</si>
  <si>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</si>
  <si>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</si>
  <si>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</si>
  <si>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</si>
  <si>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</si>
  <si>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</si>
  <si>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</si>
  <si>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</si>
  <si>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</si>
  <si>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</si>
  <si>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</si>
  <si>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</si>
  <si>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</si>
  <si>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</si>
  <si>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</si>
  <si>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</si>
  <si>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</si>
  <si>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</si>
  <si>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</si>
  <si>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</si>
  <si>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</si>
  <si>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</si>
  <si>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</si>
  <si>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</si>
  <si>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</si>
  <si>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</si>
  <si>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</si>
  <si>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</si>
  <si>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</si>
  <si>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</si>
  <si>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</si>
  <si>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</si>
  <si>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</si>
  <si>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</si>
  <si>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</si>
  <si>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</si>
  <si>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</si>
  <si>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</si>
  <si>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</si>
  <si>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</si>
  <si>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</si>
  <si>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</si>
  <si>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</si>
  <si>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</si>
  <si>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</si>
  <si>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</si>
  <si>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</si>
  <si>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</si>
  <si>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</si>
  <si>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</si>
  <si>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</si>
  <si>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</si>
  <si>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</si>
  <si>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</si>
  <si>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</si>
  <si>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</si>
  <si>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</si>
  <si>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</si>
  <si>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</si>
  <si>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</si>
  <si>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</si>
  <si>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</si>
  <si>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</si>
  <si>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</si>
  <si>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</si>
  <si>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</si>
  <si>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</si>
  <si>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</si>
  <si>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</si>
  <si>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</si>
  <si>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</si>
  <si>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</si>
  <si>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</si>
  <si>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</si>
  <si>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</si>
  <si>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</si>
  <si>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</si>
  <si>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</si>
  <si>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</si>
  <si>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</si>
  <si>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</si>
  <si>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</si>
  <si>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</si>
  <si>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</si>
  <si>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</si>
  <si>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</si>
  <si>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</si>
  <si>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</si>
  <si>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</si>
  <si>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</si>
  <si>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</si>
  <si>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</si>
  <si>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</si>
  <si>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</si>
  <si>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</si>
  <si>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</si>
  <si>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</si>
  <si>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</si>
  <si>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</si>
  <si>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</si>
  <si>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</si>
  <si>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</si>
  <si>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</si>
  <si>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</si>
  <si>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</si>
  <si>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</si>
  <si>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</si>
  <si>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</si>
  <si>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</si>
  <si>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</si>
  <si>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</si>
  <si>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</si>
  <si>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</si>
  <si>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</si>
  <si>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</si>
  <si>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</si>
  <si>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</si>
  <si>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</si>
  <si>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</si>
  <si>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</si>
  <si>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</si>
  <si>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</si>
  <si>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</si>
  <si>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</si>
  <si>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</si>
  <si>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</si>
  <si>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</si>
  <si>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</si>
  <si>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</si>
  <si>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</si>
  <si>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</si>
  <si>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</si>
  <si>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</si>
  <si>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</si>
  <si>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</si>
  <si>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</si>
  <si>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</si>
  <si>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</si>
  <si>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</si>
  <si>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</si>
  <si>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</si>
  <si>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</si>
  <si>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</si>
  <si>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</si>
  <si>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</si>
  <si>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</si>
  <si>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</si>
  <si>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</si>
  <si>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</si>
  <si>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</si>
  <si>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</si>
  <si>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</si>
  <si>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</si>
  <si>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</si>
  <si>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</si>
  <si>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</si>
  <si>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</si>
  <si>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</si>
  <si>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</si>
  <si>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</si>
  <si>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</si>
  <si>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</si>
  <si>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</si>
  <si>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</si>
  <si>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</si>
  <si>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</si>
  <si>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</si>
  <si>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</si>
  <si>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</si>
  <si>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</si>
  <si>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</si>
  <si>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</si>
  <si>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</si>
  <si>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</si>
  <si>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</si>
  <si>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</si>
  <si>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</si>
  <si>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</si>
  <si>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</si>
  <si>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</si>
  <si>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</si>
  <si>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</si>
  <si>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</si>
  <si>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</si>
  <si>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</si>
  <si>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</si>
  <si>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</si>
  <si>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</si>
  <si>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</si>
  <si>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</si>
  <si>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</si>
  <si>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</si>
  <si>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</si>
  <si>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</si>
  <si>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</si>
  <si>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</si>
  <si>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</si>
  <si>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</si>
  <si>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</si>
  <si>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</si>
  <si>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</si>
  <si>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</si>
  <si>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</si>
  <si>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</si>
  <si>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</si>
  <si>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</si>
  <si>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</si>
  <si>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</si>
  <si>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</si>
  <si>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</si>
  <si>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</si>
  <si>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</si>
  <si>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</si>
  <si>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</si>
  <si>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</si>
  <si>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</si>
  <si>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</si>
  <si>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</si>
  <si>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</si>
  <si>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</si>
  <si>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</si>
  <si>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</si>
  <si>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</si>
  <si>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</si>
  <si>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</si>
  <si>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</si>
  <si>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</si>
  <si>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</si>
  <si>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</si>
  <si>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</si>
  <si>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</si>
  <si>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</si>
  <si>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</si>
  <si>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</si>
  <si>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</si>
  <si>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</si>
  <si>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</si>
  <si>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</si>
  <si>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</si>
  <si>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</si>
  <si>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</si>
  <si>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</si>
  <si>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</si>
  <si>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</si>
  <si>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</si>
  <si>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</si>
  <si>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</si>
  <si>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</si>
  <si>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</si>
  <si>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</si>
  <si>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</si>
  <si>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</si>
  <si>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</si>
  <si>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</si>
  <si>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</si>
  <si>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</si>
  <si>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</si>
  <si>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</si>
  <si>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</si>
  <si>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</si>
  <si>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</si>
  <si>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</si>
  <si>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</si>
  <si>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</si>
  <si>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</si>
  <si>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</si>
  <si>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</si>
  <si>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</si>
  <si>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</si>
  <si>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</si>
  <si>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</si>
  <si>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</si>
  <si>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</si>
  <si>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</si>
  <si>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</si>
  <si>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</si>
  <si>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</si>
  <si>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</si>
  <si>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</si>
  <si>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</si>
  <si>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</si>
  <si>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</si>
  <si>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</si>
  <si>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</si>
  <si>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</si>
  <si>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</si>
  <si>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</si>
  <si>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</si>
  <si>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</si>
  <si>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</si>
  <si>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</si>
  <si>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</si>
  <si>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</si>
  <si>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</si>
  <si>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</si>
  <si>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</si>
  <si>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</si>
  <si>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</si>
  <si>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</si>
  <si>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</si>
  <si>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</si>
  <si>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</si>
  <si>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</si>
  <si>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</si>
  <si>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</si>
  <si>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</si>
  <si>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</si>
  <si>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</si>
  <si>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</si>
  <si>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</si>
  <si>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</si>
  <si>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</si>
  <si>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</si>
  <si>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</si>
  <si>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</si>
  <si>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</si>
  <si>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</si>
  <si>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</si>
  <si>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</si>
  <si>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</si>
  <si>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</si>
  <si>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</si>
  <si>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</si>
  <si>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</si>
  <si>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</si>
  <si>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</si>
  <si>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</si>
  <si>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</si>
  <si>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</si>
  <si>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</si>
  <si>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</si>
  <si>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</si>
  <si>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</si>
  <si>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</si>
  <si>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</si>
  <si>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</si>
  <si>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</si>
  <si>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</si>
  <si>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</si>
  <si>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</si>
  <si>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</si>
  <si>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</si>
  <si>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</si>
  <si>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</si>
  <si>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</si>
  <si>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</si>
  <si>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</si>
  <si>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</si>
  <si>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</si>
  <si>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</si>
  <si>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</si>
  <si>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</si>
  <si>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</si>
  <si>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</si>
  <si>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</si>
  <si>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</si>
  <si>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</si>
  <si>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</si>
  <si>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</si>
  <si>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</si>
  <si>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</si>
  <si>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</si>
  <si>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</si>
  <si>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</si>
  <si>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</si>
  <si>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</si>
  <si>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</si>
  <si>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</si>
  <si>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</si>
  <si>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</si>
  <si>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</si>
  <si>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</si>
  <si>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</si>
  <si>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</si>
  <si>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</si>
  <si>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</si>
  <si>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</si>
  <si>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</si>
  <si>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</si>
  <si>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</si>
  <si>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</si>
  <si>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</si>
  <si>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</si>
  <si>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</si>
  <si>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</si>
  <si>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</si>
  <si>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</si>
  <si>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</si>
  <si>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</si>
  <si>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</si>
  <si>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</si>
  <si>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</si>
  <si>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</si>
  <si>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</si>
  <si>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</si>
  <si>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</si>
  <si>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</si>
  <si>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</si>
  <si>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</si>
  <si>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</si>
  <si>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</si>
  <si>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</si>
  <si>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</si>
  <si>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</si>
  <si>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</si>
  <si>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</si>
  <si>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</si>
  <si>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</si>
  <si>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</si>
  <si>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</si>
  <si>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</si>
  <si>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</si>
  <si>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</si>
  <si>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</si>
  <si>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</si>
  <si>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</si>
  <si>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</si>
  <si>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</si>
  <si>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</si>
  <si>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</si>
  <si>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</si>
  <si>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</si>
  <si>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</si>
  <si>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</si>
  <si>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</si>
  <si>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</si>
  <si>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</si>
  <si>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</si>
  <si>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</si>
  <si>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</si>
  <si>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</si>
  <si>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</si>
  <si>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</si>
  <si>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</si>
  <si>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</si>
  <si>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</si>
  <si>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</si>
  <si>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</si>
  <si>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</si>
  <si>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</si>
  <si>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</si>
  <si>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</si>
  <si>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</si>
  <si>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</si>
  <si>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</si>
  <si>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</si>
  <si>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</si>
  <si>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</si>
  <si>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</si>
  <si>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</si>
  <si>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</si>
  <si>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</si>
  <si>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</si>
  <si>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</si>
  <si>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</si>
  <si>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</si>
  <si>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</si>
  <si>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</si>
  <si>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</si>
  <si>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</si>
  <si>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</si>
  <si>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</si>
  <si>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</si>
  <si>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</si>
  <si>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</si>
  <si>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</si>
  <si>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</si>
  <si>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</si>
  <si>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</si>
  <si>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</si>
  <si>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</si>
  <si>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</si>
  <si>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</si>
  <si>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</si>
  <si>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</si>
  <si>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</si>
  <si>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</si>
  <si>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</si>
  <si>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</si>
  <si>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</si>
  <si>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</si>
  <si>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</si>
  <si>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</si>
  <si>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</si>
  <si>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</si>
  <si>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</si>
  <si>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</si>
  <si>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</si>
  <si>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</si>
  <si>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</si>
  <si>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</si>
  <si>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</si>
  <si>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</si>
  <si>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</si>
  <si>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</si>
  <si>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</si>
  <si>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</si>
  <si>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</si>
  <si>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</si>
  <si>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</si>
  <si>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</si>
  <si>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</si>
  <si>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</si>
  <si>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</si>
  <si>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</si>
  <si>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</si>
  <si>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</si>
  <si>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</si>
  <si>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</si>
  <si>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</si>
  <si>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</si>
  <si>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</si>
  <si>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</si>
  <si>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</si>
  <si>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</si>
  <si>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</si>
  <si>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</si>
  <si>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</si>
  <si>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</si>
  <si>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</si>
  <si>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</si>
  <si>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</si>
  <si>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</si>
  <si>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</si>
  <si>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</si>
  <si>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</si>
  <si>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</si>
  <si>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</si>
  <si>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</si>
  <si>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</si>
  <si>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</si>
  <si>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</si>
  <si>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</si>
  <si>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</si>
  <si>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</si>
  <si>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</si>
  <si>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</si>
  <si>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</si>
  <si>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</si>
  <si>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</si>
  <si>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</si>
  <si>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</si>
  <si>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</si>
  <si>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</si>
  <si>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</si>
  <si>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</si>
  <si>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</si>
  <si>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</si>
  <si>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</si>
  <si>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</si>
  <si>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</si>
  <si>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</si>
  <si>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</si>
  <si>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</si>
  <si>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</si>
  <si>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</si>
  <si>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</si>
  <si>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</si>
  <si>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</si>
  <si>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</si>
  <si>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</si>
  <si>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</si>
  <si>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</si>
  <si>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</si>
  <si>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</si>
  <si>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</si>
  <si>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</si>
  <si>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</si>
  <si>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</si>
  <si>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</si>
  <si>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</si>
  <si>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</si>
  <si>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</si>
  <si>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</si>
  <si>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</si>
  <si>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</si>
  <si>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</si>
  <si>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</si>
  <si>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</si>
  <si>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</si>
  <si>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</si>
  <si>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</si>
  <si>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</si>
  <si>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</si>
  <si>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</si>
  <si>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</si>
  <si>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</si>
  <si>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</si>
  <si>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</si>
  <si>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</si>
  <si>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</si>
  <si>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</si>
  <si>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</si>
  <si>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</si>
  <si>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</si>
  <si>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</si>
  <si>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</si>
  <si>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</si>
  <si>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</si>
  <si>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</si>
  <si>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</si>
  <si>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</si>
  <si>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</si>
  <si>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</si>
  <si>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</si>
  <si>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</si>
  <si>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</si>
  <si>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</si>
  <si>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</si>
  <si>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</si>
  <si>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</si>
  <si>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</si>
  <si>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</si>
  <si>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</si>
  <si>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</si>
  <si>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</si>
  <si>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</si>
  <si>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</si>
  <si>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</si>
  <si>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</si>
  <si>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</si>
  <si>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</si>
  <si>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</si>
  <si>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</si>
  <si>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</si>
  <si>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</si>
  <si>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</si>
  <si>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</si>
  <si>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</si>
  <si>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</si>
  <si>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</si>
  <si>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</si>
  <si>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</si>
  <si>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</si>
  <si>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</si>
  <si>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</si>
  <si>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</si>
  <si>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</si>
  <si>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</si>
  <si>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</si>
  <si>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</si>
  <si>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</si>
  <si>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</si>
  <si>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</si>
  <si>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</si>
  <si>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</si>
  <si>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</si>
  <si>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</si>
  <si>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</si>
  <si>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</si>
  <si>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</si>
  <si>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</si>
  <si>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</si>
  <si>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</si>
  <si>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</si>
  <si>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</si>
  <si>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</si>
  <si>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</si>
  <si>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</si>
  <si>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</si>
  <si>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</si>
  <si>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</si>
  <si>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</si>
  <si>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</si>
  <si>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</si>
  <si>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</si>
  <si>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</si>
  <si>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</si>
  <si>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</si>
  <si>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</si>
  <si>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</si>
  <si>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</si>
  <si>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</si>
  <si>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</si>
  <si>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</si>
  <si>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</si>
  <si>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</si>
  <si>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</si>
  <si>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</si>
  <si>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</si>
  <si>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</si>
  <si>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</si>
  <si>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</si>
  <si>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</si>
  <si>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</si>
  <si>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</si>
  <si>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</si>
  <si>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</si>
  <si>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</si>
  <si>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</si>
  <si>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</si>
  <si>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</si>
  <si>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</si>
  <si>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</si>
  <si>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</si>
  <si>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</si>
  <si>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</si>
  <si>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</si>
  <si>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</si>
  <si>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</si>
  <si>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</si>
  <si>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</si>
  <si>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</si>
  <si>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</si>
  <si>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</si>
  <si>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</si>
  <si>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</si>
  <si>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</si>
  <si>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</si>
  <si>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</si>
  <si>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</si>
  <si>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</si>
  <si>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</si>
  <si>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</si>
  <si>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</si>
  <si>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</si>
  <si>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</si>
  <si>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</si>
  <si>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</si>
  <si>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</si>
  <si>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</si>
  <si>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</si>
  <si>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</si>
  <si>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</si>
  <si>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</si>
  <si>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</si>
  <si>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</si>
  <si>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</si>
  <si>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</si>
  <si>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</si>
  <si>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</si>
  <si>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</si>
  <si>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</si>
  <si>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</si>
  <si>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</si>
  <si>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</si>
  <si>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</si>
  <si>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</si>
  <si>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</si>
  <si>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</si>
  <si>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</si>
  <si>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</si>
  <si>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</si>
  <si>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</si>
  <si>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</si>
  <si>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</si>
  <si>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</si>
  <si>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</si>
  <si>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</si>
  <si>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</si>
  <si>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</si>
  <si>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</si>
  <si>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</si>
  <si>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</si>
  <si>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</si>
  <si>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</si>
  <si>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</si>
  <si>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</si>
  <si>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</si>
  <si>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</si>
  <si>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</si>
  <si>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</si>
  <si>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</si>
  <si>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</si>
  <si>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</si>
  <si>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</si>
  <si>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</si>
  <si>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</si>
  <si>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</si>
  <si>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</si>
  <si>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</si>
  <si>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</si>
  <si>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</si>
  <si>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</si>
  <si>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</si>
  <si>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</si>
  <si>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</si>
  <si>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</si>
  <si>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</si>
  <si>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</si>
  <si>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</si>
  <si>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</si>
  <si>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</si>
  <si>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</si>
  <si>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</si>
  <si>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</si>
  <si>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</si>
  <si>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</si>
  <si>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</si>
  <si>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</si>
  <si>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</si>
  <si>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</si>
  <si>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</si>
  <si>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</si>
  <si>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</si>
  <si>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</si>
  <si>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</si>
  <si>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</si>
  <si>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</si>
  <si>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</si>
  <si>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</si>
  <si>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</si>
  <si>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</si>
  <si>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</si>
  <si>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</si>
  <si>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</si>
  <si>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</si>
  <si>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</si>
  <si>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</si>
  <si>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</si>
  <si>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</si>
  <si>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</si>
  <si>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</si>
  <si>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</si>
  <si>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</si>
  <si>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</si>
  <si>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</si>
  <si>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</si>
  <si>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</si>
  <si>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</si>
  <si>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</si>
  <si>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</si>
  <si>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</si>
  <si>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</si>
  <si>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</si>
  <si>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</si>
  <si>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</si>
  <si>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</si>
  <si>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</si>
  <si>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</si>
  <si>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</si>
  <si>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</si>
  <si>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</si>
  <si>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</si>
  <si>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</si>
  <si>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</si>
  <si>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</si>
  <si>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</si>
  <si>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</si>
  <si>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</si>
  <si>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</si>
  <si>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</si>
  <si>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</si>
  <si>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</si>
  <si>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</si>
  <si>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</si>
  <si>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</si>
  <si>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</si>
  <si>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</si>
  <si>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</si>
  <si>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</si>
  <si>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</si>
  <si>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</si>
  <si>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</si>
  <si>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</si>
  <si>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</si>
  <si>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</si>
  <si>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</si>
  <si>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</si>
  <si>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</si>
  <si>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</si>
  <si>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</si>
  <si>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</si>
  <si>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</si>
  <si>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</si>
  <si>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</si>
  <si>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</si>
  <si>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</si>
  <si>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</si>
  <si>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</si>
  <si>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</si>
  <si>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</si>
  <si>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</si>
  <si>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</si>
  <si>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</si>
  <si>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</si>
  <si>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</si>
  <si>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</si>
  <si>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</si>
  <si>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</si>
  <si>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</si>
  <si>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</si>
  <si>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</si>
  <si>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</si>
  <si>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</si>
  <si>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</si>
  <si>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</si>
  <si>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</si>
  <si>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</si>
  <si>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</si>
  <si>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</si>
  <si>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</si>
  <si>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</si>
  <si>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</si>
  <si>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</si>
  <si>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</si>
  <si>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</si>
  <si>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</si>
  <si>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</si>
  <si>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</si>
  <si>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</si>
  <si>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</si>
  <si>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</si>
  <si>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</si>
  <si>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</si>
  <si>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</si>
  <si>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</si>
  <si>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</si>
  <si>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</si>
  <si>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</si>
  <si>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</si>
  <si>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</si>
  <si>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</si>
  <si>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</si>
  <si>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</si>
  <si>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</si>
  <si>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</si>
  <si>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</si>
  <si>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</si>
  <si>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</si>
  <si>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</si>
  <si>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</si>
  <si>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</si>
  <si>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</si>
  <si>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</si>
  <si>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</si>
  <si>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</si>
  <si>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</si>
  <si>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</si>
  <si>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</si>
  <si>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</si>
  <si>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</si>
  <si>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</si>
  <si>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</si>
  <si>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</si>
  <si>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</si>
  <si>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</si>
  <si>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</si>
  <si>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</si>
  <si>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</si>
  <si>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</si>
  <si>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</si>
  <si>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</si>
  <si>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</si>
  <si>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</si>
  <si>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</si>
  <si>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</si>
  <si>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</si>
  <si>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</si>
  <si>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</si>
  <si>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</si>
  <si>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</si>
  <si>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</si>
  <si>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</si>
  <si>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</si>
  <si>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</si>
  <si>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</si>
  <si>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</si>
  <si>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</si>
  <si>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</si>
  <si>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</si>
  <si>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</si>
  <si>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</si>
  <si>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</si>
  <si>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</si>
  <si>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</si>
  <si>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</si>
  <si>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</si>
  <si>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</si>
  <si>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</si>
  <si>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</si>
  <si>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</si>
  <si>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</si>
  <si>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</si>
  <si>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</si>
  <si>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</si>
  <si>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</si>
  <si>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</si>
  <si>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</si>
  <si>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</si>
  <si>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</si>
  <si>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</si>
  <si>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</si>
  <si>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</si>
  <si>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</si>
  <si>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</si>
  <si>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</si>
  <si>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</si>
  <si>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</si>
  <si>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</si>
  <si>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</si>
  <si>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</si>
  <si>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</si>
  <si>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</si>
  <si>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</si>
  <si>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</si>
  <si>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</si>
  <si>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</si>
  <si>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</si>
  <si>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</si>
  <si>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</si>
  <si>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</si>
  <si>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</si>
  <si>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</si>
  <si>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</si>
  <si>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</si>
  <si>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</si>
  <si>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</si>
  <si>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</si>
  <si>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</si>
  <si>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</si>
  <si>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</si>
  <si>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</si>
  <si>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</si>
  <si>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</si>
  <si>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</si>
  <si>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</si>
  <si>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</si>
  <si>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</si>
  <si>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</si>
  <si>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</si>
  <si>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</si>
  <si>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</si>
  <si>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</si>
  <si>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</si>
  <si>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</si>
  <si>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</si>
  <si>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</si>
  <si>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</si>
  <si>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</si>
  <si>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</si>
  <si>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</si>
  <si>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</si>
  <si>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</si>
  <si>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</si>
  <si>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</si>
  <si>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</si>
  <si>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</si>
  <si>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</si>
  <si>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</si>
  <si>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</si>
  <si>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</si>
  <si>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</si>
  <si>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</si>
  <si>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</si>
  <si>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</si>
  <si>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</si>
  <si>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</si>
  <si>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</si>
  <si>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</si>
  <si>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</si>
  <si>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</si>
  <si>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</si>
  <si>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</si>
  <si>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</si>
  <si>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</si>
  <si>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</si>
  <si>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</si>
  <si>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</si>
  <si>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</si>
  <si>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</si>
  <si>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</si>
  <si>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</si>
  <si>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</si>
  <si>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</si>
  <si>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</si>
  <si>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</si>
  <si>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</si>
  <si>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</si>
  <si>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</si>
  <si>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</si>
  <si>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</si>
  <si>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</si>
  <si>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</si>
  <si>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</si>
  <si>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</si>
  <si>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</si>
  <si>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</si>
  <si>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</si>
  <si>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</si>
  <si>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</si>
  <si>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</si>
  <si>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</si>
  <si>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</si>
  <si>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</si>
  <si>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</si>
  <si>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</si>
  <si>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</si>
  <si>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</si>
  <si>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</si>
  <si>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</si>
  <si>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</si>
  <si>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</si>
  <si>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</si>
  <si>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</si>
  <si>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</si>
  <si>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</si>
  <si>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</si>
  <si>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</si>
  <si>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</si>
  <si>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</si>
  <si>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</si>
  <si>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</si>
  <si>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</si>
  <si>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</si>
  <si>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</si>
  <si>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</si>
  <si>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</si>
  <si>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</si>
  <si>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</si>
  <si>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</si>
  <si>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</si>
  <si>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</si>
  <si>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</si>
  <si>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</si>
  <si>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</si>
  <si>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</si>
  <si>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</si>
  <si>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</si>
  <si>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</si>
  <si>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</si>
  <si>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</si>
  <si>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</si>
  <si>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</si>
  <si>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</si>
  <si>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</si>
  <si>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</si>
  <si>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</si>
  <si>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</si>
  <si>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</si>
  <si>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</si>
  <si>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</si>
  <si>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</si>
  <si>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</si>
  <si>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</si>
  <si>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</si>
  <si>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</si>
  <si>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</si>
  <si>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</si>
  <si>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</si>
  <si>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</si>
  <si>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</si>
  <si>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</si>
  <si>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</si>
  <si>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</si>
  <si>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</si>
  <si>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</si>
  <si>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</si>
  <si>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</si>
  <si>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</si>
  <si>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</si>
  <si>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</si>
  <si>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</si>
  <si>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</si>
  <si>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</si>
  <si>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</si>
  <si>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</si>
  <si>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</si>
  <si>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</si>
  <si>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</si>
  <si>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</si>
  <si>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</si>
  <si>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</si>
  <si>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</si>
  <si>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</si>
  <si>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</si>
  <si>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</si>
  <si>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</si>
  <si>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</si>
  <si>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</si>
  <si>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</si>
  <si>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</si>
  <si>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</si>
  <si>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</si>
  <si>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</si>
  <si>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</si>
  <si>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</si>
  <si>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</si>
  <si>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</si>
  <si>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</si>
  <si>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</si>
  <si>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</si>
  <si>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</si>
  <si>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</si>
  <si>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</si>
  <si>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</si>
  <si>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</si>
  <si>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</si>
  <si>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</si>
  <si>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</si>
  <si>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</si>
  <si>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</si>
  <si>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</si>
  <si>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</si>
  <si>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</si>
  <si>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</si>
  <si>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</si>
  <si>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</si>
  <si>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</si>
  <si>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</si>
  <si>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</si>
  <si>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</si>
  <si>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</si>
  <si>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</si>
  <si>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</si>
  <si>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</si>
  <si>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</si>
  <si>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</si>
  <si>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</si>
  <si>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</si>
  <si>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</si>
  <si>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</si>
  <si>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</si>
  <si>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</si>
  <si>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</si>
  <si>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</si>
  <si>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</si>
  <si>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</si>
  <si>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</si>
  <si>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</si>
  <si>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</si>
  <si>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</si>
  <si>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</si>
  <si>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</si>
  <si>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</si>
  <si>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</si>
  <si>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</si>
  <si>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</si>
  <si>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</si>
  <si>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</si>
  <si>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</si>
  <si>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</si>
  <si>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</si>
  <si>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</si>
  <si>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</si>
  <si>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</si>
  <si>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</si>
  <si>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</si>
  <si>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</si>
  <si>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</si>
  <si>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</si>
  <si>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</si>
  <si>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</si>
  <si>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</si>
  <si>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</si>
  <si>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</si>
  <si>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</si>
  <si>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</si>
  <si>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</si>
  <si>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</si>
  <si>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</si>
  <si>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</si>
  <si>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</si>
  <si>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</si>
  <si>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</si>
  <si>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</si>
  <si>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</si>
  <si>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</si>
  <si>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</si>
  <si>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</si>
  <si>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</si>
  <si>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</si>
  <si>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</si>
  <si>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</si>
  <si>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</si>
  <si>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</si>
  <si>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</si>
  <si>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</si>
  <si>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</si>
  <si>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</si>
  <si>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</si>
  <si>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</si>
  <si>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</si>
  <si>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</si>
  <si>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</si>
  <si>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</si>
  <si>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</si>
  <si>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</si>
  <si>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</si>
  <si>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</si>
  <si>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</si>
  <si>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</si>
  <si>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</si>
  <si>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</si>
  <si>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</si>
  <si>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</si>
  <si>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</si>
  <si>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</si>
  <si>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</si>
  <si>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</si>
  <si>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</si>
  <si>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</si>
  <si>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</si>
  <si>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</si>
  <si>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</si>
  <si>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</si>
  <si>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</si>
  <si>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</si>
  <si>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</si>
  <si>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</si>
  <si>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</si>
  <si>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</si>
  <si>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</si>
  <si>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</si>
  <si>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</si>
  <si>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</si>
  <si>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</si>
  <si>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</si>
  <si>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</si>
  <si>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</si>
  <si>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</si>
  <si>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</si>
  <si>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</si>
  <si>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</si>
  <si>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</si>
  <si>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</si>
  <si>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</si>
  <si>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</si>
  <si>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</si>
  <si>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</si>
  <si>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</si>
  <si>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</si>
  <si>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</si>
  <si>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</si>
  <si>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</si>
  <si>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</si>
  <si>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</si>
  <si>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</si>
  <si>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</si>
  <si>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</si>
  <si>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</si>
  <si>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</si>
  <si>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</si>
  <si>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</si>
  <si>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</si>
  <si>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</si>
  <si>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</si>
  <si>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</si>
  <si>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</si>
  <si>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</si>
  <si>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</si>
  <si>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</si>
  <si>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</si>
  <si>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</si>
  <si>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</si>
  <si>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</si>
  <si>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</si>
  <si>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</si>
  <si>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</si>
  <si>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</si>
  <si>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</si>
  <si>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</si>
  <si>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</si>
  <si>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</si>
  <si>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</si>
  <si>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</si>
  <si>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</si>
  <si>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</si>
  <si>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</si>
  <si>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</si>
  <si>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</si>
  <si>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</si>
  <si>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</si>
  <si>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</si>
  <si>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</si>
  <si>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</si>
  <si>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</si>
  <si>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</si>
  <si>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</si>
  <si>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</si>
  <si>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</si>
  <si>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</si>
  <si>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</si>
  <si>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</si>
  <si>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</si>
  <si>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</si>
  <si>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</si>
  <si>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</si>
  <si>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</si>
  <si>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</si>
  <si>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</si>
  <si>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</si>
  <si>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</si>
  <si>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</si>
  <si>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</si>
  <si>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</si>
  <si>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</si>
  <si>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</si>
  <si>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</si>
  <si>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</si>
  <si>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</si>
  <si>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</si>
  <si>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</si>
  <si>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</si>
  <si>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</si>
  <si>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</si>
  <si>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</si>
  <si>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</si>
  <si>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</si>
  <si>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</si>
  <si>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</si>
  <si>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</si>
  <si>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</si>
  <si>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</si>
  <si>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</si>
  <si>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</si>
  <si>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</si>
  <si>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</si>
  <si>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</si>
  <si>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</si>
  <si>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</si>
  <si>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</si>
  <si>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</si>
  <si>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</si>
  <si>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</si>
  <si>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</si>
  <si>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</si>
  <si>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</si>
  <si>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</si>
  <si>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</si>
  <si>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</si>
  <si>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</si>
  <si>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</si>
  <si>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</si>
  <si>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</si>
  <si>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</si>
  <si>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</si>
  <si>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</si>
  <si>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</si>
  <si>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</si>
  <si>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</si>
  <si>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</si>
  <si>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</si>
  <si>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</si>
  <si>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</si>
  <si>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</si>
  <si>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</si>
  <si>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</si>
  <si>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</si>
  <si>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</si>
  <si>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</si>
  <si>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</si>
  <si>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</si>
  <si>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</si>
  <si>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</si>
  <si>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</si>
  <si>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</si>
  <si>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</si>
  <si>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</si>
  <si>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</si>
  <si>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</si>
  <si>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</si>
  <si>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</si>
  <si>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</si>
  <si>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</si>
  <si>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</si>
  <si>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</si>
  <si>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</si>
  <si>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</si>
  <si>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</si>
  <si>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</si>
  <si>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</si>
  <si>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</si>
  <si>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</si>
  <si>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</si>
  <si>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</si>
  <si>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</si>
  <si>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</si>
  <si>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</si>
  <si>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</si>
  <si>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</si>
  <si>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</si>
  <si>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</si>
  <si>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</si>
  <si>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</si>
  <si>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</si>
  <si>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</si>
  <si>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</si>
  <si>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</si>
  <si>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</si>
  <si>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</si>
  <si>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</si>
  <si>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</si>
  <si>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</si>
  <si>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</si>
  <si>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</si>
  <si>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</si>
  <si>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</si>
  <si>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</si>
  <si>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</si>
  <si>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</si>
  <si>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</si>
  <si>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</si>
  <si>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</si>
  <si>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</si>
  <si>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</si>
  <si>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</si>
  <si>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</si>
  <si>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</si>
  <si>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</si>
  <si>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</si>
  <si>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</si>
  <si>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</si>
  <si>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</si>
  <si>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</si>
  <si>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</si>
  <si>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</si>
  <si>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</si>
  <si>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</si>
  <si>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</si>
  <si>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</si>
  <si>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</si>
  <si>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</si>
  <si>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</si>
  <si>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</si>
  <si>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</si>
  <si>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</si>
  <si>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</si>
  <si>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</si>
  <si>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</si>
  <si>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</si>
  <si>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</si>
  <si>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</si>
  <si>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</si>
  <si>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</si>
  <si>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</si>
  <si>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</si>
  <si>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</si>
  <si>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</si>
  <si>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</si>
  <si>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</si>
  <si>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</si>
  <si>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</si>
  <si>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</si>
  <si>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</si>
  <si>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</si>
  <si>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</si>
  <si>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</si>
  <si>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</si>
  <si>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</si>
  <si>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</si>
  <si>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</si>
  <si>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</si>
  <si>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</si>
  <si>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</si>
  <si>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</si>
  <si>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</si>
  <si>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</si>
  <si>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</si>
  <si>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</si>
  <si>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</si>
  <si>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</si>
  <si>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</si>
  <si>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</si>
  <si>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</si>
  <si>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</si>
  <si>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</si>
  <si>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</si>
  <si>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</si>
  <si>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</si>
  <si>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</si>
  <si>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</si>
  <si>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</si>
  <si>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</si>
  <si>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</si>
  <si>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</si>
  <si>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</si>
  <si>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</si>
  <si>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</si>
  <si>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</si>
  <si>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</si>
  <si>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</si>
  <si>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</si>
  <si>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</si>
  <si>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</si>
  <si>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</si>
  <si>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</si>
  <si>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</si>
  <si>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</si>
  <si>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</si>
  <si>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</si>
  <si>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</si>
  <si>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</si>
  <si>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</si>
  <si>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</si>
  <si>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</si>
  <si>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</si>
  <si>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</si>
  <si>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</si>
  <si>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</si>
  <si>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</si>
  <si>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</si>
  <si>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</si>
  <si>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</si>
  <si>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</si>
  <si>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</si>
  <si>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</si>
  <si>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</si>
  <si>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</si>
  <si>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</si>
  <si>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</si>
  <si>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</si>
  <si>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</si>
  <si>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</si>
  <si>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</si>
  <si>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</si>
  <si>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</si>
  <si>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</si>
  <si>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</si>
  <si>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</si>
  <si>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</si>
  <si>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</si>
  <si>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</si>
  <si>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</si>
  <si>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</si>
  <si>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</si>
  <si>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</si>
  <si>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</si>
  <si>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</si>
  <si>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</si>
  <si>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</si>
  <si>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</si>
  <si>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</si>
  <si>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</si>
  <si>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</si>
  <si>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</si>
  <si>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</si>
  <si>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</si>
  <si>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</si>
  <si>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</si>
  <si>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</si>
  <si>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</si>
  <si>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</si>
  <si>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</si>
  <si>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</si>
  <si>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</si>
  <si>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</si>
  <si>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</si>
  <si>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</si>
  <si>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</si>
  <si>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</si>
  <si>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</si>
  <si>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</si>
  <si>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</si>
  <si>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</si>
  <si>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</si>
  <si>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</si>
  <si>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</si>
  <si>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</si>
  <si>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</si>
  <si>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</si>
  <si>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</si>
  <si>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</si>
  <si>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</si>
  <si>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</si>
  <si>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</si>
  <si>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</si>
  <si>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</si>
  <si>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</si>
  <si>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</si>
  <si>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</si>
  <si>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</si>
  <si>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</si>
  <si>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</si>
  <si>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</si>
  <si>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</si>
  <si>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</si>
  <si>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</si>
  <si>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</si>
  <si>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</si>
  <si>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</si>
  <si>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</si>
  <si>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</si>
  <si>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</si>
  <si>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</si>
  <si>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</si>
  <si>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</si>
  <si>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</si>
  <si>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</si>
  <si>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</si>
  <si>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</si>
  <si>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</si>
  <si>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</si>
  <si>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</si>
  <si>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</si>
  <si>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</si>
  <si>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</si>
  <si>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</si>
  <si>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</si>
  <si>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</si>
  <si>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</si>
  <si>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</si>
  <si>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</si>
  <si>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</si>
  <si>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</si>
  <si>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</si>
  <si>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</si>
  <si>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</si>
  <si>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</si>
  <si>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</si>
  <si>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</si>
  <si>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</si>
  <si>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</si>
  <si>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</si>
  <si>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</si>
  <si>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</si>
  <si>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</si>
  <si>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</si>
  <si>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</si>
  <si>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</si>
  <si>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</si>
  <si>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</si>
  <si>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</si>
  <si>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</si>
  <si>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</si>
  <si>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</si>
  <si>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</si>
  <si>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</si>
  <si>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</si>
  <si>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</si>
  <si>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</si>
  <si>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</si>
  <si>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</si>
  <si>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</si>
  <si>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</si>
  <si>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</si>
  <si>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</si>
  <si>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</si>
  <si>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</si>
  <si>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</si>
  <si>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</si>
  <si>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</si>
  <si>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</si>
  <si>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</si>
  <si>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</si>
  <si>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</si>
  <si>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</si>
  <si>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</si>
  <si>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</si>
  <si>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</si>
  <si>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</si>
  <si>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</si>
  <si>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</si>
  <si>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</si>
  <si>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</si>
  <si>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</si>
  <si>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</si>
  <si>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</si>
  <si>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</si>
  <si>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</si>
  <si>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</si>
  <si>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</si>
  <si>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</si>
  <si>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</si>
  <si>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</si>
  <si>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</si>
  <si>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</si>
  <si>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</si>
  <si>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</si>
  <si>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</si>
  <si>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</si>
  <si>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</si>
  <si>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</si>
  <si>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</si>
  <si>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</si>
  <si>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</si>
  <si>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</si>
  <si>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</si>
  <si>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</si>
  <si>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</si>
  <si>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</si>
  <si>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</si>
  <si>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</si>
  <si>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</si>
  <si>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</si>
  <si>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</si>
  <si>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</si>
  <si>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</si>
  <si>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</si>
  <si>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</si>
  <si>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</si>
  <si>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</si>
  <si>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</si>
  <si>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</si>
  <si>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</si>
  <si>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</si>
  <si>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</si>
  <si>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</si>
  <si>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</si>
  <si>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</si>
  <si>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</si>
  <si>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</si>
  <si>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</si>
  <si>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</si>
  <si>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</si>
  <si>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</si>
  <si>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</si>
  <si>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</si>
  <si>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</si>
  <si>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</si>
  <si>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</si>
  <si>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</si>
  <si>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</si>
  <si>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</si>
  <si>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</si>
  <si>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</si>
  <si>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</si>
  <si>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</si>
  <si>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</si>
  <si>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</si>
  <si>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</si>
  <si>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</si>
  <si>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</si>
  <si>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</si>
  <si>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</si>
  <si>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</si>
  <si>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</si>
  <si>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</si>
  <si>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</si>
  <si>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</si>
  <si>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</si>
  <si>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</si>
  <si>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</si>
  <si>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</si>
  <si>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</si>
  <si>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</si>
  <si>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</si>
  <si>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</si>
  <si>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</si>
  <si>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</si>
  <si>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</si>
  <si>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</si>
  <si>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</si>
  <si>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</si>
  <si>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</si>
  <si>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</si>
  <si>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</si>
  <si>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</si>
  <si>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</si>
  <si>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</si>
  <si>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</si>
  <si>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</si>
  <si>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</si>
  <si>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</si>
  <si>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</si>
  <si>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</si>
  <si>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</si>
  <si>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</si>
  <si>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</si>
  <si>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</si>
  <si>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</si>
  <si>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</si>
  <si>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</si>
  <si>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</si>
  <si>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</si>
  <si>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</si>
  <si>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</si>
  <si>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</si>
  <si>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</si>
  <si>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</si>
  <si>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</si>
  <si>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</si>
  <si>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</si>
  <si>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</si>
  <si>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</si>
  <si>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</si>
  <si>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</si>
  <si>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</si>
  <si>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</si>
  <si>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</si>
  <si>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</si>
  <si>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</si>
  <si>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</si>
  <si>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</si>
  <si>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</si>
  <si>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</si>
  <si>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</si>
  <si>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</si>
  <si>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</si>
  <si>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</si>
  <si>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</si>
  <si>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</si>
  <si>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</si>
  <si>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</si>
  <si>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</si>
  <si>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</si>
  <si>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</si>
  <si>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</si>
  <si>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</si>
  <si>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</si>
  <si>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</si>
  <si>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</si>
  <si>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</si>
  <si>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</si>
  <si>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</si>
  <si>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</si>
  <si>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</si>
  <si>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</si>
  <si>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</si>
  <si>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</si>
  <si>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</si>
  <si>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</si>
  <si>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</si>
  <si>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</si>
  <si>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</si>
  <si>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</si>
  <si>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</si>
  <si>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</si>
  <si>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</si>
  <si>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</si>
  <si>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</si>
  <si>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</si>
  <si>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</si>
  <si>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</si>
  <si>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</si>
  <si>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</si>
  <si>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</si>
  <si>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</si>
  <si>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</si>
  <si>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</si>
  <si>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</si>
  <si>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</si>
  <si>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</si>
  <si>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</si>
  <si>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</si>
  <si>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</si>
  <si>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</si>
  <si>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</si>
  <si>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</si>
  <si>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</si>
  <si>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</si>
  <si>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</si>
  <si>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</si>
  <si>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</si>
  <si>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</si>
  <si>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</si>
  <si>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</si>
  <si>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</si>
  <si>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</si>
  <si>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</si>
  <si>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</si>
  <si>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</si>
  <si>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</si>
  <si>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</si>
  <si>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</si>
  <si>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</si>
  <si>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</si>
  <si>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</si>
  <si>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</si>
  <si>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</si>
  <si>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</si>
  <si>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</si>
  <si>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</si>
  <si>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</si>
  <si>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</si>
  <si>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</si>
  <si>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</si>
  <si>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</si>
  <si>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</si>
  <si>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</si>
  <si>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</si>
  <si>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</si>
  <si>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</si>
  <si>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</si>
  <si>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</si>
  <si>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</si>
  <si>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</si>
  <si>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</si>
  <si>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</si>
  <si>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</si>
  <si>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</si>
  <si>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</si>
  <si>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</si>
  <si>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</si>
  <si>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</si>
  <si>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</si>
  <si>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</si>
  <si>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</si>
  <si>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</si>
  <si>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</si>
  <si>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</si>
  <si>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</si>
  <si>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</si>
  <si>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</si>
  <si>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</si>
  <si>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</si>
  <si>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</si>
  <si>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</si>
  <si>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</si>
  <si>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</si>
  <si>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</si>
  <si>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</si>
  <si>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</si>
  <si>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</si>
  <si>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</si>
  <si>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</si>
  <si>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</si>
  <si>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</si>
  <si>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</si>
  <si>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</si>
  <si>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</si>
  <si>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</si>
  <si>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</si>
  <si>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</si>
  <si>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</si>
  <si>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</si>
  <si>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</si>
  <si>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</si>
  <si>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</si>
  <si>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</si>
  <si>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</si>
  <si>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</si>
  <si>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</si>
  <si>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</si>
  <si>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</si>
  <si>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</si>
  <si>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</si>
  <si>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</si>
  <si>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</si>
  <si>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</si>
  <si>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</si>
  <si>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</si>
  <si>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</si>
  <si>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</si>
  <si>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</si>
  <si>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</si>
  <si>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</si>
  <si>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</si>
  <si>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</si>
  <si>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</si>
  <si>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</si>
  <si>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</si>
  <si>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</si>
  <si>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</si>
  <si>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</si>
  <si>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</si>
  <si>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</si>
  <si>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</si>
  <si>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</si>
  <si>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</si>
  <si>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</si>
  <si>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</si>
  <si>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</si>
  <si>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</si>
  <si>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</si>
  <si>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</si>
  <si>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</si>
  <si>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</si>
  <si>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</si>
  <si>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</si>
  <si>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</si>
  <si>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</si>
  <si>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</si>
  <si>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</si>
  <si>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</si>
  <si>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</si>
  <si>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</si>
  <si>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</si>
  <si>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</si>
  <si>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</si>
  <si>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</si>
  <si>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</si>
  <si>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</si>
  <si>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</si>
  <si>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</si>
  <si>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</si>
  <si>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</si>
  <si>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</si>
  <si>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</si>
  <si>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</si>
  <si>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</si>
  <si>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</si>
  <si>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</si>
  <si>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</si>
  <si>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</si>
  <si>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</si>
  <si>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</si>
  <si>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</si>
  <si>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</si>
  <si>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</si>
  <si>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</si>
  <si>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</si>
  <si>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</si>
  <si>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</si>
  <si>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</si>
  <si>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</si>
  <si>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</si>
  <si>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</si>
  <si>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</si>
  <si>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</si>
  <si>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</si>
  <si>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</si>
  <si>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</si>
  <si>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</si>
  <si>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</si>
  <si>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</si>
  <si>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</si>
  <si>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</si>
  <si>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</si>
  <si>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</si>
  <si>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</si>
  <si>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</si>
  <si>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</si>
  <si>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</si>
  <si>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</si>
  <si>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</si>
  <si>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</si>
  <si>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</si>
  <si>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</si>
  <si>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</si>
  <si>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</si>
  <si>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</si>
  <si>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</si>
  <si>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</si>
  <si>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</si>
  <si>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</si>
  <si>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</si>
  <si>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</si>
  <si>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</si>
  <si>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</si>
  <si>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</si>
  <si>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</si>
  <si>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</si>
  <si>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</si>
  <si>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</si>
  <si>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</si>
  <si>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</si>
  <si>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</si>
  <si>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</si>
  <si>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</si>
  <si>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</si>
  <si>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</si>
  <si>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</si>
  <si>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</si>
  <si>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</si>
  <si>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</si>
  <si>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</si>
  <si>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</si>
  <si>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</si>
  <si>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</si>
  <si>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</si>
  <si>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</si>
  <si>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</si>
  <si>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</si>
  <si>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</si>
  <si>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</si>
  <si>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</si>
  <si>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</si>
  <si>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</si>
  <si>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</si>
  <si>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</si>
  <si>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</si>
  <si>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</si>
  <si>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</si>
  <si>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</si>
  <si>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</si>
  <si>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</si>
  <si>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</si>
  <si>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</si>
  <si>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</si>
  <si>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</si>
  <si>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</si>
  <si>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</si>
  <si>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</si>
  <si>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</si>
  <si>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</si>
  <si>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</si>
  <si>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</si>
  <si>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</si>
  <si>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</si>
  <si>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</si>
  <si>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</si>
  <si>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</si>
  <si>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</si>
  <si>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</si>
  <si>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</si>
  <si>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</si>
  <si>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</si>
  <si>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</si>
  <si>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</si>
  <si>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</si>
  <si>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</si>
  <si>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</si>
  <si>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</si>
  <si>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</si>
  <si>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</si>
  <si>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</si>
  <si>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</si>
  <si>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</si>
  <si>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</si>
  <si>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</si>
  <si>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</si>
  <si>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</si>
  <si>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</si>
  <si>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</si>
  <si>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</si>
  <si>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</si>
  <si>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</si>
  <si>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</si>
  <si>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</si>
  <si>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</si>
  <si>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</si>
  <si>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</si>
  <si>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</si>
  <si>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</si>
  <si>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</si>
  <si>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</si>
  <si>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</si>
  <si>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</si>
  <si>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</si>
  <si>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</si>
  <si>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</si>
  <si>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</si>
  <si>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</si>
  <si>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</si>
  <si>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</si>
  <si>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</si>
  <si>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</si>
  <si>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</si>
  <si>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</si>
  <si>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</si>
  <si>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</si>
  <si>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</si>
  <si>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</si>
  <si>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</si>
  <si>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</si>
  <si>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</si>
  <si>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</si>
  <si>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</si>
  <si>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</si>
  <si>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</si>
  <si>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</si>
  <si>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</si>
  <si>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</si>
  <si>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</si>
  <si>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</si>
  <si>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</si>
  <si>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</si>
  <si>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</si>
  <si>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</si>
  <si>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</si>
  <si>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</si>
  <si>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</si>
  <si>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</si>
  <si>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</si>
  <si>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</si>
  <si>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</si>
  <si>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</si>
  <si>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</si>
  <si>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</si>
  <si>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</si>
  <si>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</si>
  <si>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</si>
  <si>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</si>
  <si>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</si>
  <si>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</si>
  <si>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</si>
  <si>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</si>
  <si>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</si>
  <si>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</si>
  <si>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</si>
  <si>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</si>
  <si>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</si>
  <si>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</si>
  <si>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</si>
  <si>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</si>
  <si>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</si>
  <si>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</si>
  <si>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</si>
  <si>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</si>
  <si>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</si>
  <si>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</si>
  <si>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</si>
  <si>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</si>
  <si>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</si>
  <si>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</si>
  <si>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</si>
  <si>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</si>
  <si>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</si>
  <si>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</si>
  <si>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</si>
  <si>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</si>
  <si>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</si>
  <si>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</si>
  <si>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</si>
  <si>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</si>
  <si>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</si>
  <si>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</si>
  <si>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</si>
  <si>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</si>
  <si>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</si>
  <si>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</si>
  <si>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</si>
  <si>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</si>
  <si>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</si>
  <si>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</si>
  <si>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</si>
  <si>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</si>
  <si>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</si>
  <si>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</si>
  <si>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</si>
  <si>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</si>
  <si>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</si>
  <si>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</si>
  <si>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</si>
  <si>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</si>
  <si>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</si>
  <si>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</si>
  <si>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</si>
  <si>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</si>
  <si>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</si>
  <si>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</si>
  <si>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</si>
  <si>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</si>
  <si>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</si>
  <si>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</si>
  <si>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</si>
  <si>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</si>
  <si>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</si>
  <si>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</si>
  <si>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</si>
  <si>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</si>
  <si>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</si>
  <si>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</si>
  <si>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</si>
  <si>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</si>
  <si>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</si>
  <si>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</si>
  <si>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</si>
  <si>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</si>
  <si>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</si>
  <si>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</si>
  <si>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</si>
  <si>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</si>
  <si>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</si>
  <si>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</si>
  <si>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</si>
  <si>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</si>
  <si>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</si>
  <si>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</si>
  <si>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</si>
  <si>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</si>
  <si>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</si>
  <si>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</si>
  <si>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</si>
  <si>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</si>
  <si>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</si>
  <si>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</si>
  <si>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</si>
  <si>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</si>
  <si>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</si>
  <si>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</si>
  <si>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</si>
  <si>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</si>
  <si>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</si>
  <si>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</si>
  <si>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</si>
  <si>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</si>
  <si>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</si>
  <si>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</si>
  <si>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</si>
  <si>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</si>
  <si>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</si>
  <si>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</si>
  <si>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</si>
  <si>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</si>
  <si>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</si>
  <si>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</si>
  <si>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</si>
  <si>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</si>
  <si>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</si>
  <si>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</si>
  <si>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</si>
  <si>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</si>
  <si>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</si>
  <si>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</si>
  <si>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</si>
  <si>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</si>
  <si>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</si>
  <si>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</si>
  <si>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</si>
  <si>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</si>
  <si>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</si>
  <si>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</si>
  <si>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</si>
  <si>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</si>
  <si>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</si>
  <si>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</si>
  <si>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</si>
  <si>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</si>
  <si>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</si>
  <si>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</si>
  <si>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</si>
  <si>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</si>
  <si>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</si>
  <si>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</si>
  <si>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</si>
  <si>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</si>
  <si>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</si>
  <si>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</si>
  <si>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</si>
  <si>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</si>
  <si>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</si>
  <si>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</si>
  <si>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</si>
  <si>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</si>
  <si>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</si>
  <si>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</si>
  <si>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</si>
  <si>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</si>
  <si>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</si>
  <si>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</si>
  <si>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</si>
  <si>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</si>
  <si>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</si>
  <si>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</si>
  <si>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</si>
  <si>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</si>
  <si>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</si>
  <si>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</si>
  <si>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</si>
  <si>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</si>
  <si>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</si>
  <si>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</si>
  <si>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</si>
  <si>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</si>
  <si>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</si>
  <si>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</si>
  <si>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</si>
  <si>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</si>
  <si>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</si>
  <si>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</si>
  <si>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</si>
  <si>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</si>
  <si>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</si>
  <si>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</si>
  <si>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</si>
  <si>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</si>
  <si>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</si>
  <si>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</si>
  <si>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</si>
  <si>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</si>
  <si>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</si>
  <si>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</si>
  <si>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</si>
  <si>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</si>
  <si>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</si>
  <si>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</si>
  <si>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</si>
  <si>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</si>
  <si>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</si>
  <si>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</si>
  <si>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</si>
  <si>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</si>
  <si>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</si>
  <si>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</si>
  <si>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</si>
  <si>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</si>
  <si>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</si>
  <si>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</si>
  <si>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</si>
  <si>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</si>
  <si>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</si>
  <si>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</si>
  <si>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</si>
  <si>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</si>
  <si>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</si>
  <si>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</si>
  <si>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</si>
  <si>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</si>
  <si>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</si>
  <si>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</si>
  <si>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</si>
  <si>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</si>
  <si>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</si>
  <si>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</si>
  <si>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</si>
  <si>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</si>
  <si>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</si>
  <si>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</si>
  <si>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</si>
  <si>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</si>
  <si>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</si>
  <si>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</si>
  <si>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</si>
  <si>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</si>
  <si>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</si>
  <si>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</si>
  <si>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</si>
  <si>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</si>
  <si>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</si>
  <si>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</si>
  <si>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</si>
  <si>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</si>
  <si>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</si>
  <si>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</si>
  <si>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</si>
  <si>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</si>
  <si>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</si>
  <si>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</si>
  <si>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</si>
  <si>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</si>
  <si>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</si>
  <si>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</si>
  <si>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</si>
  <si>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</si>
  <si>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</si>
  <si>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</si>
  <si>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</si>
  <si>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</si>
  <si>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</si>
  <si>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</si>
  <si>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</si>
  <si>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</si>
  <si>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</si>
  <si>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</si>
  <si>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</si>
  <si>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</si>
  <si>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</si>
  <si>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</si>
  <si>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</si>
  <si>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</si>
  <si>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</si>
  <si>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</si>
  <si>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</si>
  <si>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</si>
  <si>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</si>
  <si>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</si>
  <si>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</si>
  <si>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</si>
  <si>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</si>
  <si>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</si>
  <si>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</si>
  <si>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</si>
  <si>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</si>
  <si>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</si>
  <si>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</si>
  <si>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</si>
  <si>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</si>
  <si>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</si>
  <si>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</si>
  <si>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</si>
  <si>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</si>
  <si>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</si>
  <si>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</si>
  <si>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</si>
  <si>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</si>
  <si>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</si>
  <si>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</si>
  <si>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</si>
  <si>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</si>
  <si>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</si>
  <si>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</si>
  <si>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</si>
  <si>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</si>
  <si>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</si>
  <si>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</si>
  <si>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</si>
  <si>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</si>
  <si>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</si>
  <si>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</si>
  <si>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</si>
  <si>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</si>
  <si>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</si>
  <si>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</si>
  <si>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</si>
  <si>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</si>
  <si>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</si>
  <si>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</si>
  <si>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</si>
  <si>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</si>
  <si>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</si>
  <si>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</si>
  <si>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</si>
  <si>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</si>
  <si>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</si>
  <si>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</si>
  <si>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</si>
  <si>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</si>
  <si>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</si>
  <si>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</si>
  <si>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</si>
  <si>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</si>
  <si>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</si>
  <si>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</si>
  <si>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</si>
  <si>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</si>
  <si>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</si>
  <si>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</si>
  <si>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</si>
  <si>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</si>
  <si>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</si>
  <si>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</si>
  <si>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</si>
  <si>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</si>
  <si>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</si>
  <si>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</si>
  <si>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</si>
  <si>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</si>
  <si>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</si>
  <si>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</si>
  <si>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</si>
  <si>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</si>
  <si>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</si>
  <si>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</si>
  <si>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</si>
  <si>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</si>
  <si>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</si>
  <si>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</si>
  <si>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</si>
  <si>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</si>
  <si>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</si>
  <si>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</si>
  <si>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</si>
  <si>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</si>
  <si>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</si>
  <si>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</si>
  <si>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</si>
  <si>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</si>
  <si>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</si>
  <si>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</si>
  <si>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</si>
  <si>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</si>
  <si>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</si>
  <si>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</si>
  <si>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</si>
  <si>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</si>
  <si>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</si>
  <si>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</si>
  <si>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</si>
  <si>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</si>
  <si>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</si>
  <si>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</si>
  <si>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</si>
  <si>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</si>
  <si>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</si>
  <si>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</si>
  <si>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</si>
  <si>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</si>
  <si>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</si>
  <si>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</si>
  <si>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</si>
  <si>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</si>
  <si>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</si>
  <si>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</si>
  <si>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</si>
  <si>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</si>
  <si>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</si>
  <si>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</si>
  <si>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</si>
  <si>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</si>
  <si>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</si>
  <si>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</si>
  <si>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</si>
  <si>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</si>
  <si>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</si>
  <si>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</si>
  <si>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</si>
  <si>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</si>
  <si>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</si>
  <si>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</si>
  <si>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</si>
  <si>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</si>
  <si>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</si>
  <si>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</si>
  <si>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</si>
  <si>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</si>
  <si>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</si>
  <si>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</si>
  <si>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</si>
  <si>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</si>
  <si>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</si>
  <si>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</si>
  <si>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</si>
  <si>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</si>
  <si>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</si>
  <si>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</si>
  <si>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</si>
  <si>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</si>
  <si>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</si>
  <si>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</si>
  <si>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</si>
  <si>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</si>
  <si>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</si>
  <si>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</si>
  <si>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</si>
  <si>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</si>
  <si>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</si>
  <si>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</si>
  <si>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</si>
  <si>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</si>
  <si>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</si>
  <si>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</si>
  <si>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</si>
  <si>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</si>
  <si>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</si>
  <si>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</si>
  <si>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</si>
  <si>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</si>
  <si>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</si>
  <si>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</si>
  <si>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</si>
  <si>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</si>
  <si>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</si>
  <si>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</si>
  <si>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</si>
  <si>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</si>
  <si>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</si>
  <si>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</si>
  <si>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</si>
  <si>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</si>
  <si>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</si>
  <si>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</si>
  <si>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</si>
  <si>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</si>
  <si>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</si>
  <si>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</si>
  <si>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</si>
  <si>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</si>
  <si>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</si>
  <si>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</si>
  <si>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</si>
  <si>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</si>
  <si>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</si>
  <si>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</si>
  <si>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</si>
  <si>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</si>
  <si>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</si>
  <si>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</si>
  <si>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</si>
  <si>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</si>
  <si>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</si>
  <si>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</si>
  <si>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</si>
  <si>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</si>
  <si>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</si>
  <si>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</si>
  <si>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</si>
  <si>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</si>
  <si>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</si>
  <si>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</si>
  <si>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</si>
  <si>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</si>
  <si>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</si>
  <si>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</si>
  <si>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</si>
  <si>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</si>
  <si>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</si>
  <si>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</si>
  <si>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</si>
  <si>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</si>
  <si>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</si>
  <si>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</si>
  <si>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</si>
  <si>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</si>
  <si>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</si>
  <si>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</si>
  <si>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</si>
  <si>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</si>
  <si>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</si>
  <si>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</si>
  <si>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</si>
  <si>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</si>
  <si>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</si>
  <si>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</si>
  <si>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</si>
  <si>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</si>
  <si>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</si>
  <si>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</si>
  <si>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</si>
  <si>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</si>
  <si>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</si>
  <si>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</si>
  <si>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</si>
  <si>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</si>
  <si>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</si>
  <si>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</si>
  <si>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</si>
  <si>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</si>
  <si>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</si>
  <si>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</si>
  <si>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</si>
  <si>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</si>
  <si>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</si>
  <si>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</si>
  <si>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</si>
  <si>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</si>
  <si>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</si>
  <si>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</si>
  <si>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</si>
  <si>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</si>
  <si>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</si>
  <si>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</si>
  <si>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</si>
  <si>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</si>
  <si>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</si>
  <si>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</si>
  <si>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</si>
  <si>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</si>
  <si>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</si>
  <si>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</si>
  <si>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</si>
  <si>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</si>
  <si>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</si>
  <si>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</si>
  <si>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</si>
  <si>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</si>
  <si>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</si>
  <si>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</si>
  <si>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</si>
  <si>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</si>
  <si>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</si>
  <si>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</si>
  <si>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</si>
  <si>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</si>
  <si>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</si>
  <si>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</si>
  <si>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</si>
  <si>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</si>
  <si>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</si>
  <si>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</si>
  <si>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</si>
  <si>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</si>
  <si>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</si>
  <si>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</si>
  <si>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</si>
  <si>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</si>
  <si>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</si>
  <si>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</si>
  <si>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</si>
  <si>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</si>
  <si>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</si>
  <si>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</si>
  <si>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</si>
  <si>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</si>
  <si>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</si>
  <si>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</si>
  <si>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</si>
  <si>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</si>
  <si>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</si>
  <si>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</si>
  <si>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</si>
  <si>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</si>
  <si>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</si>
  <si>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</si>
  <si>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</si>
  <si>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</si>
  <si>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</si>
  <si>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</si>
  <si>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</si>
  <si>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</si>
  <si>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</si>
  <si>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</si>
  <si>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</si>
  <si>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</si>
  <si>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</si>
  <si>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</si>
  <si>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</si>
  <si>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</si>
  <si>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</si>
  <si>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</si>
  <si>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</si>
  <si>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</si>
  <si>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</si>
  <si>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</si>
  <si>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</si>
  <si>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</si>
  <si>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</si>
  <si>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</si>
  <si>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</si>
  <si>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</si>
  <si>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</si>
  <si>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</si>
  <si>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</si>
  <si>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</si>
  <si>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</si>
  <si>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</si>
  <si>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</si>
  <si>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</si>
  <si>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</si>
  <si>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</si>
  <si>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</si>
  <si>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</si>
  <si>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</si>
  <si>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</si>
  <si>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</si>
  <si>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</si>
  <si>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</si>
  <si>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</si>
  <si>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</si>
  <si>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</si>
  <si>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</si>
  <si>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</si>
  <si>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</si>
  <si>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</si>
  <si>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</si>
  <si>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</si>
  <si>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</si>
  <si>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</si>
  <si>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</si>
  <si>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</si>
  <si>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</si>
  <si>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</si>
  <si>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</si>
  <si>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</si>
  <si>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</si>
  <si>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</si>
  <si>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</si>
  <si>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</si>
  <si>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</si>
  <si>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</si>
  <si>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</si>
  <si>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</si>
  <si>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</si>
  <si>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</si>
  <si>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</si>
  <si>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</si>
  <si>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</si>
  <si>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</si>
  <si>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</si>
  <si>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</si>
  <si>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</si>
  <si>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</si>
  <si>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</si>
  <si>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</si>
  <si>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</si>
  <si>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</si>
  <si>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</si>
  <si>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</si>
  <si>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</si>
  <si>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</si>
  <si>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</si>
  <si>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</si>
  <si>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</si>
  <si>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</si>
  <si>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</si>
  <si>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</si>
  <si>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</si>
  <si>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</si>
  <si>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</si>
  <si>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</si>
  <si>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</si>
  <si>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</si>
  <si>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</si>
  <si>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</si>
  <si>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</si>
  <si>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</si>
  <si>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</si>
  <si>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</si>
  <si>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</si>
  <si>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</si>
  <si>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</si>
  <si>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</si>
  <si>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</si>
  <si>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</si>
  <si>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</si>
  <si>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</si>
  <si>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</si>
  <si>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</si>
  <si>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</si>
  <si>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</si>
  <si>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</si>
  <si>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</si>
  <si>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</si>
  <si>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</si>
  <si>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</si>
  <si>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</si>
  <si>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</si>
  <si>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</si>
  <si>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</si>
  <si>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</si>
  <si>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</si>
  <si>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</si>
  <si>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</si>
  <si>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</si>
  <si>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</si>
  <si>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</si>
  <si>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</si>
  <si>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</si>
  <si>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</si>
  <si>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</si>
  <si>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</si>
  <si>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</si>
  <si>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</si>
  <si>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</si>
  <si>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</si>
  <si>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</si>
  <si>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</si>
  <si>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</si>
  <si>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</si>
  <si>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</si>
  <si>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</si>
  <si>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</si>
  <si>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</si>
  <si>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</si>
  <si>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</si>
  <si>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</si>
  <si>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</si>
  <si>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</si>
  <si>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</si>
  <si>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</si>
  <si>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</si>
  <si>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</si>
  <si>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</si>
  <si>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</si>
  <si>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</si>
  <si>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</si>
  <si>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</si>
  <si>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</si>
  <si>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</si>
  <si>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</si>
  <si>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</si>
  <si>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</si>
  <si>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</si>
  <si>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</si>
  <si>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</si>
  <si>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</si>
  <si>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</si>
  <si>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</si>
  <si>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</si>
  <si>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</si>
  <si>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</si>
  <si>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</si>
  <si>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</si>
  <si>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</si>
  <si>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</si>
  <si>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</si>
  <si>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</si>
  <si>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</si>
  <si>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</si>
  <si>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</si>
  <si>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</si>
  <si>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</si>
  <si>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</si>
  <si>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</si>
  <si>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</si>
  <si>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</si>
  <si>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</si>
  <si>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</si>
  <si>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</si>
  <si>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</si>
  <si>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</si>
  <si>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</si>
  <si>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</si>
  <si>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</si>
  <si>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</si>
  <si>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</si>
  <si>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</si>
  <si>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</si>
  <si>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</si>
  <si>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</si>
  <si>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</si>
  <si>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</si>
  <si>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</si>
  <si>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</si>
  <si>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</si>
  <si>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</si>
  <si>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</si>
  <si>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</si>
  <si>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</si>
  <si>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</si>
  <si>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</si>
  <si>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</si>
  <si>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</si>
  <si>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</si>
  <si>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</si>
  <si>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</si>
  <si>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</si>
  <si>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</si>
  <si>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</si>
  <si>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</si>
  <si>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</si>
  <si>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</si>
  <si>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</si>
  <si>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</si>
  <si>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</si>
  <si>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</si>
  <si>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</si>
  <si>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</si>
  <si>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</si>
  <si>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</si>
  <si>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</si>
  <si>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</si>
  <si>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</si>
  <si>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</si>
  <si>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</si>
  <si>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</si>
  <si>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</si>
  <si>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</si>
  <si>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</si>
  <si>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</si>
  <si>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</si>
  <si>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</si>
  <si>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</si>
  <si>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</si>
  <si>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</si>
  <si>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</si>
  <si>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</si>
  <si>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</si>
  <si>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</si>
  <si>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</si>
  <si>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</si>
  <si>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</si>
  <si>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</si>
  <si>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</si>
  <si>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</si>
  <si>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</si>
  <si>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</si>
  <si>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</si>
  <si>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</si>
  <si>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</si>
  <si>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</si>
  <si>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</si>
  <si>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</si>
  <si>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</si>
  <si>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</si>
  <si>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</si>
  <si>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</si>
  <si>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</si>
  <si>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</si>
  <si>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</si>
  <si>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</si>
  <si>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</si>
  <si>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</si>
  <si>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</si>
  <si>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</si>
  <si>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</si>
  <si>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</si>
  <si>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</si>
  <si>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</si>
  <si>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</si>
  <si>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</si>
  <si>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</si>
  <si>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</si>
  <si>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</si>
  <si>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</si>
  <si>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</si>
  <si>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</si>
  <si>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</si>
  <si>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</si>
  <si>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</si>
  <si>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</si>
  <si>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</si>
  <si>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</si>
  <si>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</si>
  <si>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</si>
  <si>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</si>
  <si>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</si>
  <si>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</si>
  <si>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</si>
  <si>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</si>
  <si>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</si>
  <si>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</si>
  <si>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</si>
  <si>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</si>
  <si>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</si>
  <si>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</si>
  <si>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</si>
  <si>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</si>
  <si>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</si>
  <si>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</si>
  <si>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</si>
  <si>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</si>
  <si>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</si>
  <si>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</si>
  <si>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</si>
  <si>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</si>
  <si>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</si>
  <si>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</si>
  <si>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</si>
  <si>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</si>
  <si>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</si>
  <si>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</si>
  <si>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</si>
  <si>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</si>
  <si>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</si>
  <si>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</si>
  <si>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</si>
  <si>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</si>
  <si>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</si>
  <si>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</si>
  <si>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</si>
  <si>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</si>
  <si>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</si>
  <si>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</si>
  <si>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</si>
  <si>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</si>
  <si>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</si>
  <si>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</si>
  <si>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</si>
  <si>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</si>
  <si>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</si>
  <si>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</si>
  <si>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</si>
  <si>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</si>
  <si>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</si>
  <si>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</si>
  <si>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</si>
  <si>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</si>
  <si>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</si>
  <si>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</si>
  <si>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</si>
  <si>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</si>
  <si>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</si>
  <si>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</si>
  <si>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</si>
  <si>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</si>
  <si>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</si>
  <si>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</si>
  <si>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</si>
  <si>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</si>
  <si>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</si>
  <si>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</si>
  <si>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</si>
  <si>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</si>
  <si>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</si>
  <si>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</si>
  <si>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</si>
  <si>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</si>
  <si>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</si>
  <si>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</si>
  <si>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</si>
  <si>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</si>
  <si>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</si>
  <si>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</si>
  <si>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</si>
  <si>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</si>
  <si>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</si>
  <si>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</si>
  <si>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</si>
  <si>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</si>
  <si>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</si>
  <si>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</si>
  <si>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</si>
  <si>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</si>
  <si>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</si>
  <si>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</si>
  <si>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</si>
  <si>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</si>
  <si>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</si>
  <si>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</si>
  <si>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</si>
  <si>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</si>
  <si>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</si>
  <si>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</si>
  <si>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</si>
  <si>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</si>
  <si>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</si>
  <si>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</si>
  <si>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</si>
  <si>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</si>
  <si>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</si>
  <si>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</si>
  <si>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</si>
  <si>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</si>
  <si>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</si>
  <si>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</si>
  <si>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</si>
  <si>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</si>
  <si>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</si>
  <si>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</si>
  <si>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</si>
  <si>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</si>
  <si>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</si>
  <si>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</si>
  <si>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</si>
  <si>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</si>
  <si>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</si>
  <si>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</si>
  <si>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</si>
  <si>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</si>
  <si>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</si>
  <si>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</si>
  <si>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</si>
  <si>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</si>
  <si>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</si>
  <si>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</si>
  <si>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</si>
  <si>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</si>
  <si>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</si>
  <si>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</si>
  <si>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</si>
  <si>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</si>
  <si>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</si>
  <si>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</si>
  <si>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</si>
  <si>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</si>
  <si>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</si>
  <si>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</si>
  <si>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</si>
  <si>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</si>
  <si>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</si>
  <si>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</si>
  <si>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</si>
  <si>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</si>
  <si>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</si>
  <si>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</si>
  <si>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</si>
  <si>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</si>
  <si>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</si>
  <si>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</si>
  <si>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</si>
  <si>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</si>
  <si>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</si>
  <si>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</si>
  <si>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</si>
  <si>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</si>
  <si>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</si>
  <si>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</si>
  <si>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</si>
  <si>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</si>
  <si>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</si>
  <si>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</si>
  <si>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</si>
  <si>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</si>
  <si>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</si>
  <si>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</si>
  <si>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</si>
  <si>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</si>
  <si>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</si>
  <si>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</si>
  <si>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</si>
  <si>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</si>
  <si>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</si>
  <si>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</si>
  <si>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</si>
  <si>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</si>
  <si>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</si>
  <si>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</si>
  <si>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</si>
  <si>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</si>
  <si>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</si>
  <si>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</si>
  <si>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</si>
  <si>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</si>
  <si>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</si>
  <si>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</si>
  <si>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</si>
  <si>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</si>
  <si>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</si>
  <si>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</si>
  <si>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</si>
  <si>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</si>
  <si>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</si>
  <si>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</si>
  <si>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</si>
  <si>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</si>
  <si>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</si>
  <si>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</si>
  <si>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</si>
  <si>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</si>
  <si>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</si>
  <si>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</si>
  <si>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</si>
  <si>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</si>
  <si>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</si>
  <si>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</si>
  <si>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</si>
  <si>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</si>
  <si>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</si>
  <si>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</si>
  <si>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</si>
  <si>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</si>
  <si>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</si>
  <si>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</si>
  <si>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</si>
  <si>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</si>
  <si>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</si>
  <si>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</si>
  <si>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</si>
  <si>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</si>
  <si>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</si>
  <si>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</si>
  <si>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</si>
  <si>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</si>
  <si>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</si>
  <si>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</si>
  <si>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</si>
  <si>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</si>
  <si>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</si>
  <si>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</si>
  <si>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</si>
  <si>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</si>
  <si>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</si>
  <si>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</si>
  <si>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</si>
  <si>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</si>
  <si>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</si>
  <si>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</si>
  <si>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</si>
  <si>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</si>
  <si>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</si>
  <si>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</si>
  <si>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</si>
  <si>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</si>
  <si>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</si>
  <si>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</si>
  <si>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</si>
  <si>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</si>
  <si>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</si>
  <si>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</si>
  <si>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</si>
  <si>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</si>
  <si>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</si>
  <si>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</si>
  <si>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</si>
  <si>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</si>
  <si>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</si>
  <si>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</si>
  <si>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</si>
  <si>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</si>
  <si>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</si>
  <si>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</si>
  <si>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</si>
  <si>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</si>
  <si>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</si>
  <si>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</si>
  <si>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</si>
  <si>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</si>
  <si>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</si>
  <si>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</si>
  <si>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</si>
  <si>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</si>
  <si>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</si>
  <si>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</si>
  <si>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</si>
  <si>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</si>
  <si>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</si>
  <si>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</si>
  <si>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</si>
  <si>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</si>
  <si>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</si>
  <si>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</si>
  <si>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</si>
  <si>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</si>
  <si>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</si>
  <si>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</si>
  <si>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</si>
  <si>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</si>
  <si>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</si>
  <si>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</si>
  <si>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</si>
  <si>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</si>
  <si>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</si>
  <si>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</si>
  <si>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</si>
  <si>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</si>
  <si>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</si>
  <si>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</si>
  <si>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</si>
  <si>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</si>
  <si>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</si>
  <si>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</si>
  <si>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</si>
  <si>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</si>
  <si>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</si>
  <si>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</si>
  <si>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</si>
  <si>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</si>
  <si>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</si>
  <si>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</si>
  <si>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</si>
  <si>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</si>
  <si>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</si>
  <si>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</si>
  <si>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</si>
  <si>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</si>
  <si>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</si>
  <si>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</si>
  <si>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</si>
  <si>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</si>
  <si>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</si>
  <si>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</si>
  <si>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</si>
  <si>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</si>
  <si>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</si>
  <si>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</si>
  <si>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</si>
  <si>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</si>
  <si>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</si>
  <si>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</si>
  <si>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</si>
  <si>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</si>
  <si>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</si>
  <si>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</si>
  <si>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</si>
  <si>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</si>
  <si>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</si>
  <si>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</si>
  <si>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</si>
  <si>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</si>
  <si>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</si>
  <si>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</si>
  <si>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</si>
  <si>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</si>
  <si>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</si>
  <si>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</si>
  <si>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</si>
  <si>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</si>
  <si>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</si>
  <si>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</si>
  <si>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</si>
  <si>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</si>
  <si>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</si>
  <si>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</si>
  <si>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</si>
  <si>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</si>
  <si>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</si>
  <si>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</si>
  <si>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</si>
  <si>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</si>
  <si>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</si>
  <si>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</si>
  <si>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</si>
  <si>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</si>
  <si>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</si>
  <si>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</si>
  <si>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</si>
  <si>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</si>
  <si>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</si>
  <si>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</si>
  <si>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</si>
  <si>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</si>
  <si>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</si>
  <si>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</si>
  <si>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</si>
  <si>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</si>
  <si>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</si>
  <si>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</si>
  <si>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</si>
  <si>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</si>
  <si>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</si>
  <si>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</si>
  <si>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</si>
  <si>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</si>
  <si>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</si>
  <si>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</si>
  <si>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</si>
  <si>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</si>
  <si>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</si>
  <si>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</si>
  <si>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</si>
  <si>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</si>
  <si>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</si>
  <si>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</si>
  <si>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</si>
  <si>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</si>
  <si>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</si>
  <si>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</si>
  <si>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</si>
  <si>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</si>
  <si>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</si>
  <si>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</si>
  <si>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</si>
  <si>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</si>
  <si>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</si>
  <si>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</si>
  <si>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</si>
  <si>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</si>
  <si>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</si>
  <si>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</si>
  <si>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</si>
  <si>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</si>
  <si>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</si>
  <si>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</si>
  <si>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</si>
  <si>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</si>
  <si>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</si>
  <si>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</si>
  <si>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</si>
  <si>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</si>
  <si>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</si>
  <si>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</si>
  <si>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</si>
  <si>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</si>
  <si>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</si>
  <si>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</si>
  <si>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</si>
  <si>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</si>
  <si>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</si>
  <si>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</si>
  <si>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</si>
  <si>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</si>
  <si>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</si>
  <si>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</si>
  <si>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</si>
  <si>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</si>
  <si>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</si>
  <si>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</si>
  <si>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</si>
  <si>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</si>
  <si>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</si>
  <si>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</si>
  <si>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</si>
  <si>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</si>
  <si>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</si>
  <si>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</si>
  <si>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</si>
  <si>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</si>
  <si>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</si>
  <si>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</si>
  <si>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</si>
  <si>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</si>
  <si>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</si>
  <si>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</si>
  <si>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</si>
  <si>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</si>
  <si>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</si>
  <si>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</si>
  <si>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</si>
  <si>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</si>
  <si>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</si>
  <si>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</si>
  <si>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</si>
  <si>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</si>
  <si>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</si>
  <si>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</si>
  <si>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</si>
  <si>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</si>
  <si>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</si>
  <si>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</si>
  <si>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</si>
  <si>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</si>
  <si>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</si>
  <si>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</si>
  <si>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</si>
  <si>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</si>
  <si>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</si>
  <si>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</si>
  <si>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</si>
  <si>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</si>
  <si>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</si>
  <si>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</si>
  <si>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</si>
  <si>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</si>
  <si>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</si>
  <si>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</si>
  <si>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</si>
  <si>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</si>
  <si>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</si>
  <si>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</si>
  <si>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</si>
  <si>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</si>
  <si>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</si>
  <si>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</si>
  <si>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</si>
  <si>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</si>
  <si>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</si>
  <si>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</si>
  <si>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</si>
  <si>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</si>
  <si>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</si>
  <si>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</si>
  <si>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</si>
  <si>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</si>
  <si>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</si>
  <si>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</si>
  <si>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</si>
  <si>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</si>
  <si>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</si>
  <si>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</si>
  <si>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</si>
  <si>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</si>
  <si>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</si>
  <si>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</si>
  <si>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</si>
  <si>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</si>
  <si>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</si>
  <si>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</si>
  <si>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</si>
  <si>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</si>
  <si>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</si>
  <si>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</si>
  <si>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</si>
  <si>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</si>
  <si>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</si>
  <si>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</si>
  <si>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</si>
  <si>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</si>
  <si>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</si>
  <si>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</si>
  <si>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</si>
  <si>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</si>
  <si>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</si>
  <si>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</si>
  <si>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</si>
  <si>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</si>
  <si>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</si>
  <si>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</si>
  <si>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</si>
  <si>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</si>
  <si>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</si>
  <si>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</si>
  <si>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</si>
  <si>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</si>
  <si>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</si>
  <si>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</si>
  <si>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</si>
  <si>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</si>
  <si>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</si>
  <si>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</si>
  <si>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</si>
  <si>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</si>
  <si>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</si>
  <si>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</si>
  <si>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</si>
  <si>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</si>
  <si>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</si>
  <si>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</si>
  <si>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</si>
  <si>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</si>
  <si>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</si>
  <si>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</si>
  <si>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</si>
  <si>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</si>
  <si>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</si>
  <si>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</si>
  <si>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</si>
  <si>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</si>
  <si>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</si>
  <si>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</si>
  <si>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</si>
  <si>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</si>
  <si>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</si>
  <si>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</si>
  <si>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</si>
  <si>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</si>
  <si>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</si>
  <si>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</si>
  <si>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</si>
  <si>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</si>
  <si>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</si>
  <si>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</si>
  <si>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</si>
  <si>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</si>
  <si>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</si>
  <si>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</si>
  <si>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</si>
  <si>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</si>
  <si>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</si>
  <si>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</si>
  <si>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</si>
  <si>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</si>
  <si>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</si>
  <si>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</si>
  <si>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</si>
  <si>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</si>
  <si>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</si>
  <si>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</si>
  <si>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</si>
  <si>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</si>
  <si>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</si>
  <si>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</si>
  <si>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</si>
  <si>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</si>
  <si>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</si>
  <si>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</si>
  <si>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</si>
  <si>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</si>
  <si>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</si>
  <si>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</si>
  <si>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</si>
  <si>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</si>
  <si>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</si>
  <si>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</si>
  <si>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</si>
  <si>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</si>
  <si>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</si>
  <si>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</si>
  <si>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</si>
  <si>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</si>
  <si>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</si>
  <si>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</si>
  <si>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</si>
  <si>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</si>
  <si>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</si>
  <si>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</si>
  <si>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</si>
  <si>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</si>
  <si>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</si>
  <si>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</si>
  <si>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</si>
  <si>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</si>
  <si>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</si>
  <si>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</si>
  <si>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</si>
  <si>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</si>
  <si>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</si>
  <si>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</si>
  <si>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</si>
  <si>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</si>
  <si>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</si>
  <si>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</si>
  <si>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</si>
  <si>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</si>
  <si>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</si>
  <si>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</si>
  <si>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</si>
  <si>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</si>
  <si>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</si>
  <si>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</si>
  <si>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</si>
  <si>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</si>
  <si>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</si>
  <si>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</si>
  <si>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</si>
  <si>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</si>
  <si>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</si>
  <si>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</si>
  <si>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</si>
  <si>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</si>
  <si>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</si>
  <si>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</si>
  <si>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</si>
  <si>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</si>
  <si>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</si>
  <si>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</si>
  <si>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</si>
  <si>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</si>
  <si>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</si>
  <si>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</si>
  <si>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</si>
  <si>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</si>
  <si>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</si>
  <si>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</si>
  <si>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</si>
  <si>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</si>
  <si>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</si>
  <si>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</si>
  <si>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</si>
  <si>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</si>
  <si>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</si>
  <si>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</si>
  <si>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</si>
  <si>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</si>
  <si>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</si>
  <si>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</si>
  <si>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</si>
  <si>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</si>
  <si>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</si>
  <si>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</si>
  <si>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</si>
  <si>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</si>
  <si>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</si>
  <si>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</si>
  <si>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</si>
  <si>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</si>
  <si>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</si>
  <si>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</si>
  <si>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</si>
  <si>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</si>
  <si>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</si>
  <si>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</si>
  <si>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</si>
  <si>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</si>
  <si>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</si>
  <si>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</si>
  <si>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</si>
  <si>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</si>
  <si>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</si>
  <si>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</si>
  <si>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</si>
  <si>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</si>
  <si>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</si>
  <si>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</si>
  <si>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</si>
  <si>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</si>
  <si>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</si>
  <si>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</si>
  <si>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</si>
  <si>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</si>
  <si>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</si>
  <si>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</si>
  <si>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</si>
  <si>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</si>
  <si>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</si>
  <si>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</si>
  <si>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</si>
  <si>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</si>
  <si>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</si>
  <si>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</si>
  <si>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</si>
  <si>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</si>
  <si>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</si>
  <si>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</si>
  <si>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</si>
  <si>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</si>
  <si>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</si>
  <si>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</si>
  <si>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</si>
  <si>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</si>
  <si>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</si>
  <si>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</si>
  <si>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</si>
  <si>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</si>
  <si>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</si>
  <si>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</si>
  <si>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</si>
  <si>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</si>
  <si>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</si>
  <si>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</si>
  <si>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</si>
  <si>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</si>
  <si>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</si>
  <si>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</si>
  <si>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</si>
  <si>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</si>
  <si>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</si>
  <si>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</si>
  <si>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</si>
  <si>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</si>
  <si>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</si>
  <si>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</si>
  <si>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</si>
  <si>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</si>
  <si>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</si>
  <si>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</si>
  <si>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</si>
  <si>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</si>
  <si>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</si>
  <si>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</si>
  <si>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</si>
  <si>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</si>
  <si>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</si>
  <si>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</si>
  <si>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</si>
  <si>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</si>
  <si>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</si>
  <si>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</si>
  <si>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</si>
  <si>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</si>
  <si>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</si>
  <si>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</si>
  <si>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</si>
  <si>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</si>
  <si>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</si>
  <si>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</si>
  <si>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</si>
  <si>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</si>
  <si>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</si>
  <si>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</si>
  <si>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</si>
  <si>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</si>
  <si>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</si>
  <si>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</si>
  <si>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</si>
  <si>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</si>
  <si>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</si>
  <si>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</si>
  <si>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</si>
  <si>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</si>
  <si>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</si>
  <si>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</si>
  <si>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</si>
  <si>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</si>
  <si>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</si>
  <si>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</si>
  <si>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</si>
  <si>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</si>
  <si>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</si>
  <si>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</si>
  <si>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</si>
  <si>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</si>
  <si>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</si>
  <si>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</si>
  <si>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</si>
  <si>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</si>
  <si>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</si>
  <si>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</si>
  <si>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</si>
  <si>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</si>
  <si>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</si>
  <si>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</si>
  <si>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</si>
  <si>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</si>
  <si>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</si>
  <si>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</si>
  <si>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</si>
  <si>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</si>
  <si>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</si>
  <si>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</si>
  <si>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</si>
  <si>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</si>
  <si>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</si>
  <si>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</si>
  <si>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</si>
  <si>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</si>
  <si>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</si>
  <si>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</si>
  <si>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</si>
  <si>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</si>
  <si>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</si>
  <si>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</si>
  <si>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</si>
  <si>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</si>
  <si>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</si>
  <si>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</si>
  <si>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</si>
  <si>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</si>
  <si>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</si>
  <si>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</si>
  <si>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</si>
  <si>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</si>
  <si>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</si>
  <si>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</si>
  <si>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</si>
  <si>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</si>
  <si>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</si>
  <si>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</si>
  <si>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</si>
  <si>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</si>
  <si>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</si>
  <si>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</si>
  <si>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</si>
  <si>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</si>
  <si>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</si>
  <si>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</si>
  <si>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</si>
  <si>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</si>
  <si>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</si>
  <si>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</si>
  <si>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</si>
  <si>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</si>
  <si>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</si>
  <si>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</si>
  <si>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</si>
  <si>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</si>
  <si>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</si>
  <si>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</si>
  <si>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</si>
  <si>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</si>
  <si>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</si>
  <si>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</si>
  <si>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</si>
  <si>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</si>
  <si>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</si>
  <si>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</si>
  <si>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</si>
  <si>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</si>
  <si>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</si>
  <si>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</si>
  <si>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</si>
  <si>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</si>
  <si>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</si>
  <si>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</si>
  <si>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</si>
  <si>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</si>
  <si>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</si>
  <si>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</si>
  <si>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</si>
  <si>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</si>
  <si>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</si>
  <si>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</si>
  <si>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</si>
  <si>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</si>
  <si>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</si>
  <si>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</si>
  <si>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</si>
  <si>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</si>
  <si>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</si>
  <si>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</si>
  <si>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</si>
  <si>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</si>
  <si>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</si>
  <si>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</si>
  <si>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</si>
  <si>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</si>
  <si>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</si>
  <si>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</si>
  <si>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</si>
  <si>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</si>
  <si>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</si>
  <si>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</si>
  <si>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</si>
  <si>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</si>
  <si>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</si>
  <si>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</si>
  <si>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</si>
  <si>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</si>
  <si>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</si>
  <si>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</si>
  <si>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</si>
  <si>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</si>
  <si>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</si>
  <si>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</si>
  <si>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</si>
  <si>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</si>
  <si>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</si>
  <si>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</si>
  <si>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</si>
  <si>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</si>
  <si>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</si>
  <si>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</si>
  <si>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</si>
  <si>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</si>
  <si>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</si>
  <si>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</si>
  <si>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</si>
  <si>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</si>
  <si>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</si>
  <si>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</si>
  <si>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</si>
  <si>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</si>
  <si>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</si>
  <si>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</si>
  <si>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</si>
  <si>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</si>
  <si>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</si>
  <si>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</si>
  <si>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</si>
  <si>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</si>
  <si>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</si>
  <si>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</si>
  <si>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</si>
  <si>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</si>
  <si>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</si>
  <si>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</si>
  <si>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</si>
  <si>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</si>
  <si>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</si>
  <si>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</si>
  <si>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</si>
  <si>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</si>
  <si>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</si>
  <si>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</si>
  <si>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</si>
  <si>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</si>
  <si>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</si>
  <si>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</si>
  <si>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</si>
  <si>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</si>
  <si>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</si>
  <si>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</si>
  <si>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</si>
  <si>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</si>
  <si>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</si>
  <si>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</si>
  <si>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</si>
  <si>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</si>
  <si>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</si>
  <si>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</si>
  <si>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</si>
  <si>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</si>
  <si>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</si>
  <si>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</si>
  <si>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</si>
  <si>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</si>
  <si>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</si>
  <si>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</si>
  <si>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</si>
  <si>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</si>
  <si>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</si>
  <si>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</si>
  <si>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</si>
  <si>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</si>
  <si>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</si>
  <si>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</si>
  <si>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</si>
  <si>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</si>
  <si>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</si>
  <si>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</si>
  <si>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</si>
  <si>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</si>
  <si>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</si>
  <si>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</si>
  <si>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</si>
  <si>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</si>
  <si>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</si>
  <si>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</si>
  <si>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</si>
  <si>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</si>
  <si>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</si>
  <si>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</si>
  <si>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</si>
  <si>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</si>
  <si>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</si>
  <si>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</si>
  <si>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</si>
  <si>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</si>
  <si>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</si>
  <si>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</si>
  <si>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</si>
  <si>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</si>
  <si>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</si>
  <si>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</si>
  <si>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</si>
  <si>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</si>
  <si>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</si>
  <si>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</si>
  <si>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</si>
  <si>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</si>
  <si>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</si>
  <si>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</si>
  <si>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</si>
  <si>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</si>
  <si>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</si>
  <si>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</si>
  <si>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</si>
  <si>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</si>
  <si>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</si>
  <si>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</si>
  <si>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</si>
  <si>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</si>
  <si>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</si>
  <si>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</si>
  <si>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</si>
  <si>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</si>
  <si>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</si>
  <si>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</si>
  <si>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</si>
  <si>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</si>
  <si>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</si>
  <si>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</si>
  <si>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</si>
  <si>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</si>
  <si>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</si>
  <si>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</si>
  <si>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</si>
  <si>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</si>
  <si>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</si>
  <si>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</si>
  <si>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</si>
  <si>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</si>
  <si>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</si>
  <si>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</si>
  <si>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</si>
  <si>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</si>
  <si>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</si>
  <si>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</si>
  <si>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</si>
  <si>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</si>
  <si>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</si>
  <si>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</si>
  <si>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</si>
  <si>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</si>
  <si>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</si>
  <si>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</si>
  <si>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</si>
  <si>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</si>
  <si>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</si>
  <si>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</si>
  <si>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</si>
  <si>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</si>
  <si>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</si>
  <si>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</si>
  <si>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</si>
  <si>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</si>
  <si>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</si>
  <si>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</si>
  <si>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</si>
  <si>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</si>
  <si>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</si>
  <si>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</si>
  <si>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</si>
  <si>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</si>
  <si>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</si>
  <si>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</si>
  <si>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</si>
  <si>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</si>
  <si>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</si>
  <si>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</si>
  <si>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</si>
  <si>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</si>
  <si>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</si>
  <si>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</si>
  <si>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</si>
  <si>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</si>
  <si>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</si>
  <si>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</si>
  <si>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</si>
  <si>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</si>
  <si>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</si>
  <si>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</si>
  <si>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</si>
  <si>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</si>
  <si>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</si>
  <si>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</si>
  <si>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</si>
  <si>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</si>
  <si>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</si>
  <si>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</si>
  <si>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</si>
  <si>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</si>
  <si>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</si>
  <si>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</si>
  <si>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</si>
  <si>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</si>
  <si>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</si>
  <si>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</si>
  <si>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</si>
  <si>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</si>
  <si>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</si>
  <si>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</si>
  <si>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</si>
  <si>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</si>
  <si>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</si>
  <si>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</si>
  <si>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</si>
  <si>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</si>
  <si>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</si>
  <si>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</si>
  <si>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</si>
  <si>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</si>
  <si>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</si>
  <si>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</si>
  <si>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</si>
  <si>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</si>
  <si>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</si>
  <si>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</si>
  <si>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</si>
  <si>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</si>
  <si>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</si>
  <si>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</si>
  <si>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</si>
  <si>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</si>
  <si>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</si>
  <si>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</si>
  <si>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</si>
  <si>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</si>
  <si>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</si>
  <si>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</si>
  <si>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</si>
  <si>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</si>
  <si>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</si>
  <si>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</si>
  <si>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</si>
  <si>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</si>
  <si>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</si>
  <si>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</si>
  <si>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</si>
  <si>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</si>
  <si>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</si>
  <si>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</si>
  <si>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</si>
  <si>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</si>
  <si>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</si>
  <si>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</si>
  <si>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</si>
  <si>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</si>
  <si>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</si>
  <si>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</si>
  <si>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</si>
  <si>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</si>
  <si>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</si>
  <si>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</si>
  <si>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</si>
  <si>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</si>
  <si>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</si>
  <si>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</si>
  <si>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</si>
  <si>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</si>
  <si>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</si>
  <si>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</si>
  <si>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</si>
  <si>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</si>
  <si>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</si>
  <si>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</si>
  <si>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</si>
  <si>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</si>
  <si>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</si>
  <si>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</si>
  <si>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</si>
  <si>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</si>
  <si>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</si>
  <si>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</si>
  <si>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</si>
  <si>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</si>
  <si>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</si>
  <si>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</si>
  <si>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</si>
  <si>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</si>
  <si>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</si>
  <si>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</si>
  <si>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</si>
  <si>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</si>
  <si>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</si>
  <si>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</si>
  <si>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</si>
  <si>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</si>
  <si>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</si>
  <si>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</si>
  <si>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</si>
  <si>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</si>
  <si>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</si>
  <si>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</si>
  <si>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</si>
  <si>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</si>
  <si>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</si>
  <si>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</si>
  <si>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</si>
  <si>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</si>
  <si>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</si>
  <si>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</si>
  <si>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</si>
  <si>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</si>
  <si>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</si>
  <si>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</si>
  <si>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</si>
  <si>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</si>
  <si>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</si>
  <si>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</si>
  <si>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</si>
  <si>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</si>
  <si>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</si>
  <si>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</si>
  <si>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</si>
  <si>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</si>
  <si>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</si>
  <si>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</si>
  <si>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</si>
  <si>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</si>
  <si>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</si>
  <si>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</si>
  <si>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</si>
  <si>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</si>
  <si>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</si>
  <si>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</si>
  <si>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</si>
  <si>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</si>
  <si>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</si>
  <si>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</si>
  <si>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</si>
  <si>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</si>
  <si>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</si>
  <si>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</si>
  <si>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</si>
  <si>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</si>
  <si>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</si>
  <si>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</si>
  <si>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</si>
  <si>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</si>
  <si>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</si>
  <si>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</si>
  <si>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</si>
  <si>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</si>
  <si>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</si>
  <si>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</si>
  <si>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</si>
  <si>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</si>
  <si>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</si>
  <si>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</si>
  <si>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</si>
  <si>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</si>
  <si>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</si>
  <si>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</si>
  <si>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</si>
  <si>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</si>
  <si>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</si>
  <si>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</si>
  <si>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</si>
  <si>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</si>
  <si>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</si>
  <si>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</si>
  <si>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</si>
  <si>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</si>
  <si>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</si>
  <si>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</si>
  <si>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</si>
  <si>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</si>
  <si>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</si>
  <si>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</si>
  <si>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</si>
  <si>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</si>
  <si>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</si>
  <si>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</si>
  <si>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</si>
  <si>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</si>
  <si>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</si>
  <si>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</si>
  <si>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</si>
  <si>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</si>
  <si>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</si>
  <si>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</si>
  <si>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</si>
  <si>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</si>
  <si>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</si>
  <si>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</si>
  <si>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</si>
  <si>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</si>
  <si>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</si>
  <si>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</si>
  <si>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</si>
  <si>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</si>
  <si>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</si>
  <si>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</si>
  <si>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</si>
  <si>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</si>
  <si>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</si>
  <si>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</si>
  <si>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</si>
  <si>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</si>
  <si>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</si>
  <si>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</si>
  <si>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</si>
  <si>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</si>
  <si>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</si>
  <si>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</si>
  <si>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</si>
  <si>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</si>
  <si>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</si>
  <si>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</si>
  <si>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</si>
  <si>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</si>
  <si>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</si>
  <si>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</si>
  <si>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</si>
  <si>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</si>
  <si>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</si>
  <si>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</si>
  <si>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</si>
  <si>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</si>
  <si>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</si>
  <si>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</si>
  <si>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</si>
  <si>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</si>
  <si>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</si>
  <si>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</si>
  <si>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</si>
  <si>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</si>
  <si>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</si>
  <si>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</si>
  <si>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</si>
  <si>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</si>
  <si>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</si>
  <si>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</si>
  <si>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</si>
  <si>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</si>
  <si>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</si>
  <si>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</si>
  <si>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</si>
  <si>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</si>
  <si>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</si>
  <si>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</si>
  <si>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</si>
  <si>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</si>
  <si>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</si>
  <si>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</si>
  <si>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</si>
  <si>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</si>
  <si>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</si>
  <si>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</si>
  <si>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</si>
  <si>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</si>
  <si>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</si>
  <si>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</si>
  <si>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</si>
  <si>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</si>
  <si>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</si>
  <si>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</si>
  <si>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</si>
  <si>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</si>
  <si>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</si>
  <si>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</si>
  <si>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</si>
  <si>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</si>
  <si>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</si>
  <si>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</si>
  <si>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</si>
  <si>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</si>
  <si>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</si>
  <si>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</si>
  <si>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</si>
  <si>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</si>
  <si>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</si>
  <si>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</si>
  <si>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</si>
  <si>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</si>
  <si>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</si>
  <si>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</si>
  <si>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</si>
  <si>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</si>
  <si>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</si>
  <si>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</si>
  <si>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</si>
  <si>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</si>
  <si>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</si>
  <si>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</si>
  <si>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</si>
  <si>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</si>
  <si>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</si>
  <si>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</si>
  <si>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</si>
  <si>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</si>
  <si>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</si>
  <si>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</si>
  <si>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</si>
  <si>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</si>
  <si>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</si>
  <si>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</si>
  <si>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</si>
  <si>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</si>
  <si>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</si>
  <si>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</si>
  <si>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</si>
  <si>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</si>
  <si>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</si>
  <si>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</si>
  <si>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</si>
  <si>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</si>
  <si>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</si>
  <si>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</si>
  <si>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</si>
  <si>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</si>
  <si>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</si>
  <si>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</si>
  <si>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</si>
  <si>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</si>
  <si>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</si>
  <si>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</si>
  <si>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</si>
  <si>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</si>
  <si>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</si>
  <si>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</si>
  <si>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</si>
  <si>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</si>
  <si>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</si>
  <si>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</si>
  <si>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</si>
  <si>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</si>
  <si>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</si>
  <si>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</si>
  <si>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</si>
  <si>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</si>
  <si>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</si>
  <si>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</si>
  <si>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</si>
  <si>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</si>
  <si>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</si>
  <si>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</si>
  <si>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</si>
  <si>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</si>
  <si>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</si>
  <si>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</si>
  <si>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</si>
  <si>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</si>
  <si>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</si>
  <si>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</si>
  <si>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</si>
  <si>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</si>
  <si>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</si>
  <si>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</si>
  <si>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</si>
  <si>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</si>
  <si>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</si>
  <si>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</si>
  <si>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</si>
  <si>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</si>
  <si>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</si>
  <si>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</si>
  <si>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</si>
  <si>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</si>
  <si>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</si>
  <si>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</si>
  <si>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</si>
  <si>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</si>
  <si>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</si>
  <si>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</si>
  <si>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</si>
  <si>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</si>
  <si>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</si>
  <si>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</si>
  <si>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</si>
  <si>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</si>
  <si>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</si>
  <si>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</si>
  <si>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</si>
  <si>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</si>
  <si>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</si>
  <si>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</si>
  <si>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</si>
  <si>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</si>
  <si>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</si>
  <si>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</si>
  <si>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</si>
  <si>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</si>
  <si>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</si>
  <si>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</si>
  <si>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</si>
  <si>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</si>
  <si>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</si>
  <si>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</si>
  <si>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</si>
  <si>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</si>
  <si>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</si>
  <si>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</si>
  <si>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</si>
  <si>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</si>
  <si>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</si>
  <si>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</si>
  <si>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</si>
  <si>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</si>
  <si>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</si>
  <si>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</si>
  <si>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</si>
  <si>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</si>
  <si>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</si>
  <si>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</si>
  <si>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</si>
  <si>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</si>
  <si>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</si>
  <si>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</si>
  <si>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</si>
  <si>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</si>
  <si>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</si>
  <si>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</si>
  <si>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</si>
  <si>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</si>
  <si>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</si>
  <si>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</si>
  <si>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</si>
  <si>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</si>
  <si>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</si>
  <si>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</si>
  <si>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</si>
  <si>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</si>
  <si>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</si>
  <si>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</si>
  <si>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</si>
  <si>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</si>
  <si>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</si>
  <si>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</si>
  <si>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</si>
  <si>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</si>
  <si>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</si>
  <si>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</si>
  <si>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</si>
  <si>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</si>
  <si>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</si>
  <si>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</si>
  <si>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</si>
  <si>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</si>
  <si>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</si>
  <si>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</si>
  <si>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</si>
  <si>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</si>
  <si>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</si>
  <si>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</si>
  <si>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</si>
  <si>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</si>
  <si>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</si>
  <si>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</si>
  <si>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</si>
  <si>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</si>
  <si>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</si>
  <si>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</si>
  <si>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</si>
  <si>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</si>
  <si>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</si>
  <si>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</si>
  <si>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</si>
  <si>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</si>
  <si>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</si>
  <si>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</si>
  <si>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</si>
  <si>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</si>
  <si>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</si>
  <si>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</si>
  <si>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</si>
  <si>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</si>
  <si>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</si>
  <si>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</si>
  <si>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</si>
  <si>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</si>
  <si>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</si>
  <si>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</si>
  <si>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</si>
  <si>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</si>
  <si>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</si>
  <si>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</si>
  <si>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</si>
  <si>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</si>
  <si>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</si>
  <si>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</si>
  <si>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</si>
  <si>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</si>
  <si>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</si>
  <si>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</si>
  <si>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</si>
  <si>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</si>
  <si>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</si>
  <si>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</si>
  <si>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</si>
  <si>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</si>
  <si>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</si>
  <si>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</si>
  <si>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</si>
  <si>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</si>
  <si>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</si>
  <si>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</si>
  <si>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</si>
  <si>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</si>
  <si>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</si>
  <si>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</si>
  <si>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</si>
  <si>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</si>
  <si>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</si>
  <si>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</si>
  <si>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</si>
  <si>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</si>
  <si>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</si>
  <si>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</si>
  <si>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</si>
  <si>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</si>
  <si>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</si>
  <si>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</si>
  <si>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</si>
  <si>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</si>
  <si>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</si>
  <si>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</si>
  <si>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</si>
  <si>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</si>
  <si>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</si>
  <si>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</si>
  <si>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</si>
  <si>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</si>
  <si>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</si>
  <si>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</si>
  <si>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</si>
  <si>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</si>
  <si>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</si>
  <si>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</si>
  <si>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</si>
  <si>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</si>
  <si>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</si>
  <si>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</si>
  <si>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</si>
  <si>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</si>
  <si>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</si>
  <si>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</si>
  <si>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</si>
  <si>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</si>
  <si>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</si>
  <si>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</si>
  <si>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</si>
  <si>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</si>
  <si>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</si>
  <si>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</si>
  <si>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</si>
  <si>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</si>
  <si>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</si>
  <si>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</si>
  <si>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</si>
  <si>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</si>
  <si>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</si>
  <si>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</si>
  <si>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</si>
  <si>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</si>
  <si>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</si>
  <si>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</si>
  <si>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</si>
  <si>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</si>
  <si>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</si>
  <si>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</si>
  <si>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</si>
  <si>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</si>
  <si>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</si>
  <si>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</si>
  <si>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</si>
  <si>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</si>
  <si>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</si>
  <si>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</si>
  <si>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</si>
  <si>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</si>
  <si>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</si>
  <si>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</si>
  <si>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</si>
  <si>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</si>
  <si>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</si>
  <si>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</si>
  <si>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</si>
  <si>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</si>
  <si>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</si>
  <si>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</si>
  <si>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</si>
  <si>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</si>
  <si>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</si>
  <si>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</si>
  <si>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</si>
  <si>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</si>
  <si>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</si>
  <si>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</si>
  <si>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</si>
  <si>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</si>
  <si>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</si>
  <si>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</si>
  <si>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</si>
  <si>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</si>
  <si>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</si>
  <si>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</si>
  <si>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</si>
  <si>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</si>
  <si>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</si>
  <si>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</si>
  <si>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</si>
  <si>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</si>
  <si>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</si>
  <si>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</si>
  <si>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</si>
  <si>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</si>
  <si>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</si>
  <si>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</si>
  <si>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</si>
  <si>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</si>
  <si>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</si>
  <si>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</si>
  <si>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</si>
  <si>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</si>
  <si>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</si>
  <si>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</si>
  <si>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</si>
  <si>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</si>
  <si>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</si>
  <si>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</si>
  <si>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</si>
  <si>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</si>
  <si>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</si>
  <si>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</si>
  <si>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</si>
  <si>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</si>
  <si>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</si>
  <si>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</si>
  <si>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</si>
  <si>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</si>
  <si>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</si>
  <si>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</si>
  <si>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</si>
  <si>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</si>
  <si>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</si>
  <si>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</si>
  <si>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</si>
  <si>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</si>
  <si>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</si>
  <si>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</si>
  <si>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</si>
  <si>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</si>
  <si>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</si>
  <si>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</si>
  <si>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</si>
  <si>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</si>
  <si>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</si>
  <si>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</si>
  <si>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</si>
  <si>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</si>
  <si>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</si>
  <si>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</si>
  <si>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</si>
  <si>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</si>
  <si>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</si>
  <si>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</si>
  <si>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</si>
  <si>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</si>
  <si>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</si>
  <si>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</si>
  <si>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</si>
  <si>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</si>
  <si>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</si>
  <si>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</si>
  <si>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</si>
  <si>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</si>
  <si>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</si>
  <si>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</si>
  <si>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</si>
  <si>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</si>
  <si>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</si>
  <si>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</si>
  <si>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</si>
  <si>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</si>
  <si>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</si>
  <si>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</si>
  <si>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</si>
  <si>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</si>
  <si>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</si>
  <si>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</si>
  <si>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</si>
  <si>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</si>
  <si>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</si>
  <si>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</si>
  <si>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</si>
  <si>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</si>
  <si>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</si>
  <si>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</si>
  <si>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</si>
  <si>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</si>
  <si>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</si>
  <si>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</si>
  <si>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</si>
  <si>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</si>
  <si>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</si>
  <si>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</si>
  <si>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</si>
  <si>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</si>
  <si>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</si>
  <si>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</si>
  <si>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</si>
  <si>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</si>
  <si>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</si>
  <si>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</si>
  <si>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</si>
  <si>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</si>
  <si>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</si>
  <si>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</si>
  <si>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</si>
  <si>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</si>
  <si>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</si>
  <si>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</si>
  <si>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</si>
  <si>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</si>
  <si>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</si>
  <si>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</si>
  <si>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</si>
  <si>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</si>
  <si>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</si>
  <si>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</si>
  <si>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</si>
  <si>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</si>
  <si>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</si>
  <si>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</si>
  <si>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</si>
  <si>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</si>
  <si>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</si>
  <si>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</si>
  <si>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</si>
  <si>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</si>
  <si>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</si>
  <si>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</si>
  <si>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</si>
  <si>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</si>
  <si>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</si>
  <si>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</si>
  <si>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</si>
  <si>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</si>
  <si>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</si>
  <si>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</si>
  <si>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</si>
  <si>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</si>
  <si>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</si>
  <si>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</si>
  <si>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</si>
  <si>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</si>
  <si>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</si>
  <si>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</si>
  <si>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</si>
  <si>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</si>
  <si>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</si>
  <si>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</si>
  <si>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</si>
  <si>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</si>
  <si>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</si>
  <si>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</si>
  <si>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</si>
  <si>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</si>
  <si>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</si>
  <si>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</si>
  <si>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</si>
  <si>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</si>
  <si>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</si>
  <si>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</si>
  <si>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</si>
  <si>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</si>
  <si>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</si>
  <si>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</si>
  <si>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</si>
  <si>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</si>
  <si>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</si>
  <si>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</si>
  <si>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</si>
  <si>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</si>
  <si>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</si>
  <si>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</si>
  <si>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</si>
  <si>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</si>
  <si>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</si>
  <si>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</si>
  <si>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</si>
  <si>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</si>
  <si>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</si>
  <si>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</si>
  <si>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</si>
  <si>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</si>
  <si>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</si>
  <si>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</si>
  <si>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</si>
  <si>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</si>
  <si>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</si>
  <si>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</si>
  <si>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</si>
  <si>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</si>
  <si>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</si>
  <si>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</si>
  <si>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</si>
  <si>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</si>
  <si>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</si>
  <si>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</si>
  <si>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</si>
  <si>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</si>
  <si>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</si>
  <si>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</si>
  <si>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</si>
  <si>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</si>
  <si>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</si>
  <si>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</si>
  <si>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</si>
  <si>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</si>
  <si>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</si>
  <si>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</si>
  <si>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</si>
  <si>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</si>
  <si>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</si>
  <si>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</si>
  <si>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</si>
  <si>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</si>
  <si>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</si>
  <si>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</si>
  <si>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</si>
  <si>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</si>
  <si>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</si>
  <si>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</si>
  <si>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</si>
  <si>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</si>
  <si>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</si>
  <si>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</si>
  <si>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</si>
  <si>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</si>
  <si>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</si>
  <si>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</si>
  <si>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</si>
  <si>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</si>
  <si>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</si>
  <si>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</si>
  <si>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</si>
  <si>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</si>
  <si>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</si>
  <si>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</si>
  <si>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</si>
  <si>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</si>
  <si>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</si>
  <si>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</si>
  <si>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</si>
  <si>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</si>
  <si>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</si>
  <si>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</si>
  <si>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</si>
  <si>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</si>
  <si>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</si>
  <si>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</si>
  <si>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</si>
  <si>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</si>
  <si>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</si>
  <si>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</si>
  <si>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</si>
  <si>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</si>
  <si>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</si>
  <si>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</si>
  <si>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</si>
  <si>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</si>
  <si>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</si>
  <si>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</si>
  <si>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</si>
  <si>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</si>
  <si>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</si>
  <si>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</si>
  <si>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</si>
  <si>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</si>
  <si>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</si>
  <si>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</si>
  <si>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</si>
  <si>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</si>
  <si>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</si>
  <si>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</si>
  <si>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</si>
  <si>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</si>
  <si>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</si>
  <si>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</si>
  <si>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</si>
  <si>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</si>
  <si>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</si>
  <si>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</si>
  <si>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</si>
  <si>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</si>
  <si>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</si>
  <si>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</si>
  <si>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</si>
  <si>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</si>
  <si>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</si>
  <si>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</si>
  <si>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</si>
  <si>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</si>
  <si>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</si>
  <si>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</si>
  <si>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</si>
  <si>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</si>
  <si>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</si>
  <si>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</si>
  <si>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</si>
  <si>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</si>
  <si>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</si>
  <si>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</si>
  <si>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</si>
  <si>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</si>
  <si>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</si>
  <si>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</si>
  <si>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</si>
  <si>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</si>
  <si>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</si>
  <si>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</si>
  <si>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</si>
  <si>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</si>
  <si>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</si>
  <si>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</si>
  <si>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</si>
  <si>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</si>
  <si>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</si>
  <si>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</si>
  <si>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</si>
  <si>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</si>
  <si>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</si>
  <si>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</si>
  <si>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</si>
  <si>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</si>
  <si>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</si>
  <si>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</si>
  <si>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</si>
  <si>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</si>
  <si>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</si>
  <si>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</si>
  <si>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</si>
  <si>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</si>
  <si>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</si>
  <si>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</si>
  <si>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</si>
  <si>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</si>
  <si>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</si>
  <si>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</si>
  <si>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</si>
  <si>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</si>
  <si>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</si>
  <si>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</si>
  <si>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</si>
  <si>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</si>
  <si>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</si>
  <si>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</si>
  <si>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</si>
  <si>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</si>
  <si>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</si>
  <si>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</si>
  <si>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</si>
  <si>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</si>
  <si>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</si>
  <si>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</si>
  <si>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</si>
  <si>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</si>
  <si>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</si>
  <si>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</si>
  <si>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</si>
  <si>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</si>
  <si>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</si>
  <si>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</si>
  <si>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</si>
  <si>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</si>
  <si>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</si>
  <si>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</si>
  <si>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</si>
  <si>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</si>
  <si>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</si>
  <si>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</si>
  <si>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</si>
  <si>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</si>
  <si>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</si>
  <si>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</si>
  <si>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</si>
  <si>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</si>
  <si>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</si>
  <si>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</si>
  <si>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</si>
  <si>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</si>
  <si>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</si>
  <si>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</si>
  <si>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</si>
  <si>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</si>
  <si>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</si>
  <si>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</si>
  <si>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</si>
  <si>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</si>
  <si>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</si>
  <si>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</si>
  <si>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</si>
  <si>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</si>
  <si>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</si>
  <si>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</si>
  <si>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</si>
  <si>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</si>
  <si>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</si>
  <si>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</si>
  <si>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</si>
  <si>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</si>
  <si>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</si>
  <si>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</si>
  <si>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</si>
  <si>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</si>
  <si>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</si>
  <si>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</si>
  <si>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</si>
  <si>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</si>
  <si>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</si>
  <si>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</si>
  <si>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</si>
  <si>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</si>
  <si>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</si>
  <si>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</si>
  <si>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</si>
  <si>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</si>
  <si>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</si>
  <si>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</si>
  <si>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</si>
  <si>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</si>
  <si>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</si>
  <si>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</si>
  <si>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</si>
  <si>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</si>
  <si>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</si>
  <si>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</si>
  <si>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</si>
  <si>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</si>
  <si>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</si>
  <si>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</si>
  <si>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</si>
  <si>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</si>
  <si>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</si>
  <si>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</si>
  <si>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</si>
  <si>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</si>
  <si>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</si>
  <si>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</si>
  <si>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</si>
  <si>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</si>
  <si>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</si>
  <si>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</si>
  <si>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</si>
  <si>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</si>
  <si>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</si>
  <si>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</si>
  <si>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</si>
  <si>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</si>
  <si>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</si>
  <si>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</si>
  <si>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</si>
  <si>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</si>
  <si>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</si>
  <si>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</si>
  <si>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</si>
  <si>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</si>
  <si>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</si>
  <si>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</si>
  <si>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</si>
  <si>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</si>
  <si>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</si>
  <si>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</si>
  <si>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</si>
  <si>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</si>
  <si>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</si>
  <si>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</si>
  <si>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</si>
  <si>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</si>
  <si>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</si>
  <si>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</si>
  <si>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</si>
  <si>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</si>
  <si>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</si>
  <si>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</si>
  <si>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</si>
  <si>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</si>
  <si>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</si>
  <si>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</si>
  <si>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</si>
  <si>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</si>
  <si>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</si>
  <si>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</si>
  <si>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</si>
  <si>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</si>
  <si>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</si>
  <si>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</si>
  <si>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</si>
  <si>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</si>
  <si>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</si>
  <si>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</si>
  <si>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</si>
  <si>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</si>
  <si>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</si>
  <si>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</si>
  <si>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</si>
  <si>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</si>
  <si>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</si>
  <si>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</si>
  <si>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</si>
  <si>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</si>
  <si>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</si>
  <si>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</si>
  <si>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</si>
  <si>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</si>
  <si>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</si>
  <si>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</si>
  <si>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</si>
  <si>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</si>
  <si>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</si>
  <si>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</si>
  <si>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</si>
  <si>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</si>
  <si>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</si>
  <si>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</si>
  <si>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</si>
  <si>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</si>
  <si>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</si>
  <si>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</si>
  <si>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</si>
  <si>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</si>
  <si>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</si>
  <si>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</si>
  <si>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</si>
  <si>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</si>
  <si>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</si>
  <si>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</si>
  <si>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</si>
  <si>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</si>
  <si>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</si>
  <si>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</si>
  <si>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</si>
  <si>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</si>
  <si>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</si>
  <si>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</si>
  <si>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</si>
  <si>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</si>
  <si>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</si>
  <si>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</si>
  <si>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</si>
  <si>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</si>
  <si>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</si>
  <si>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</si>
  <si>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</si>
  <si>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</si>
  <si>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</si>
  <si>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</si>
  <si>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</si>
  <si>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</si>
  <si>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</si>
  <si>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</si>
  <si>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</si>
  <si>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</si>
  <si>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</si>
  <si>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</si>
  <si>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</si>
  <si>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</si>
  <si>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</si>
  <si>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</si>
  <si>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</si>
  <si>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</si>
  <si>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</si>
  <si>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</si>
  <si>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</si>
  <si>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</si>
  <si>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</si>
  <si>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</si>
  <si>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</si>
  <si>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</si>
  <si>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</si>
  <si>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</si>
  <si>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</si>
  <si>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</si>
  <si>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</si>
  <si>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</si>
  <si>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</si>
  <si>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</si>
  <si>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</si>
  <si>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</si>
  <si>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</si>
  <si>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</si>
  <si>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</si>
  <si>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</si>
  <si>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</si>
  <si>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</si>
  <si>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</si>
  <si>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</si>
  <si>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</si>
  <si>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</si>
  <si>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</si>
  <si>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</si>
  <si>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</si>
  <si>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</si>
  <si>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</si>
  <si>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</si>
  <si>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</si>
  <si>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</si>
  <si>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</si>
  <si>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</si>
  <si>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</si>
  <si>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</si>
  <si>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</si>
  <si>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</si>
  <si>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</si>
  <si>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</si>
  <si>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</si>
  <si>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</si>
  <si>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</si>
  <si>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</si>
  <si>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</si>
  <si>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</si>
  <si>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</si>
  <si>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</si>
  <si>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</si>
  <si>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</si>
  <si>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</si>
  <si>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</si>
  <si>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</si>
  <si>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</si>
  <si>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</si>
  <si>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</si>
  <si>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</si>
  <si>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</si>
  <si>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</si>
  <si>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</si>
  <si>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</si>
  <si>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</si>
  <si>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</si>
  <si>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</si>
  <si>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</si>
  <si>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</si>
  <si>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</si>
  <si>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</si>
  <si>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</si>
  <si>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</si>
  <si>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</si>
  <si>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</si>
  <si>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</si>
  <si>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</si>
  <si>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</si>
  <si>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</si>
  <si>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</si>
  <si>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</si>
  <si>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</si>
  <si>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</si>
  <si>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</si>
  <si>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</si>
  <si>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</si>
  <si>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</si>
  <si>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</si>
  <si>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</si>
  <si>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</si>
  <si>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</si>
  <si>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</si>
  <si>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</si>
  <si>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</si>
  <si>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</si>
  <si>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</si>
  <si>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</si>
  <si>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</si>
  <si>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</si>
  <si>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</si>
  <si>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</si>
  <si>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</si>
  <si>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</si>
  <si>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</si>
  <si>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</si>
  <si>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</si>
  <si>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</si>
  <si>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</si>
  <si>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</si>
  <si>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</si>
  <si>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</si>
  <si>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</si>
  <si>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</si>
  <si>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</si>
  <si>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</si>
  <si>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</si>
  <si>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</si>
  <si>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</si>
  <si>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</si>
  <si>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</si>
  <si>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</si>
  <si>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</si>
  <si>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</si>
  <si>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</si>
  <si>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</si>
  <si>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</si>
  <si>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</si>
  <si>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</si>
  <si>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</si>
  <si>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</si>
  <si>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</si>
  <si>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</si>
  <si>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</si>
  <si>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</si>
  <si>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</si>
  <si>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</si>
  <si>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</si>
  <si>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</si>
  <si>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</si>
  <si>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</si>
  <si>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</si>
  <si>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</si>
  <si>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</si>
  <si>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</si>
  <si>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</si>
  <si>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</si>
  <si>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</si>
  <si>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</si>
  <si>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</si>
  <si>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</si>
  <si>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</si>
  <si>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</si>
  <si>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</si>
  <si>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</si>
  <si>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</si>
  <si>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</si>
  <si>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</si>
  <si>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</si>
  <si>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</si>
  <si>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</si>
  <si>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</si>
  <si>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</si>
  <si>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</si>
  <si>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</si>
  <si>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</si>
  <si>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</si>
  <si>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</si>
  <si>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</si>
  <si>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</si>
  <si>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</si>
  <si>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</si>
  <si>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</si>
  <si>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</si>
  <si>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</si>
  <si>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</si>
  <si>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</si>
  <si>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</si>
  <si>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</si>
  <si>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</si>
  <si>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</si>
  <si>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</si>
  <si>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</si>
  <si>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</si>
  <si>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</si>
  <si>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</si>
  <si>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</si>
  <si>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</si>
  <si>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</si>
  <si>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</si>
  <si>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</si>
  <si>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</si>
  <si>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</si>
  <si>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</si>
  <si>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</si>
  <si>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</si>
  <si>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</si>
  <si>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</si>
  <si>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</si>
  <si>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</si>
  <si>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</si>
  <si>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</si>
  <si>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</si>
  <si>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</si>
  <si>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</si>
  <si>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</si>
  <si>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</si>
  <si>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</si>
  <si>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</si>
  <si>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</si>
  <si>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</si>
  <si>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</si>
  <si>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</si>
  <si>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</si>
  <si>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</si>
  <si>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</si>
  <si>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</si>
  <si>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</si>
  <si>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</si>
  <si>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</si>
  <si>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</si>
  <si>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</si>
  <si>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</si>
  <si>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</si>
  <si>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</si>
  <si>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</si>
  <si>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</si>
  <si>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</si>
  <si>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</si>
  <si>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</si>
  <si>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</si>
  <si>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</si>
  <si>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</si>
  <si>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</si>
  <si>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</si>
  <si>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</si>
  <si>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</si>
  <si>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</si>
  <si>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</si>
  <si>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</si>
  <si>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</si>
  <si>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</si>
  <si>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</si>
  <si>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</si>
  <si>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</si>
  <si>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</si>
  <si>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</si>
  <si>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</si>
  <si>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</si>
  <si>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</si>
  <si>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</si>
  <si>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</si>
  <si>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</si>
  <si>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</si>
  <si>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</si>
  <si>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</si>
  <si>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</si>
  <si>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</si>
  <si>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</si>
  <si>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</si>
  <si>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</si>
  <si>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</si>
  <si>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</si>
  <si>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</si>
  <si>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</si>
  <si>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</si>
  <si>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</si>
  <si>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</si>
  <si>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</si>
  <si>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</si>
  <si>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</si>
  <si>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</si>
  <si>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</si>
  <si>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</si>
  <si>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</si>
  <si>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</si>
  <si>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</si>
  <si>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</si>
  <si>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</si>
  <si>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</si>
  <si>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</si>
  <si>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</si>
  <si>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</si>
  <si>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</si>
  <si>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</si>
  <si>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</si>
  <si>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</si>
  <si>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</si>
  <si>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</si>
  <si>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</si>
  <si>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</si>
  <si>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</si>
  <si>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</si>
  <si>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</si>
  <si>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</si>
  <si>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</si>
  <si>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</si>
  <si>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</si>
  <si>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</si>
  <si>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</si>
  <si>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</si>
  <si>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</si>
  <si>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</si>
  <si>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</si>
  <si>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</si>
  <si>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</si>
  <si>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</si>
  <si>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</si>
  <si>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</si>
  <si>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</si>
  <si>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</si>
  <si>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</si>
  <si>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</si>
  <si>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</si>
  <si>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</si>
  <si>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</si>
  <si>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</si>
  <si>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</si>
  <si>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</si>
  <si>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</si>
  <si>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</si>
  <si>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</si>
  <si>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</si>
  <si>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</si>
  <si>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</si>
  <si>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</si>
  <si>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</si>
  <si>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</si>
  <si>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</si>
  <si>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</si>
  <si>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</si>
  <si>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</si>
  <si>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</si>
  <si>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</si>
  <si>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</si>
  <si>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</si>
  <si>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</si>
  <si>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</si>
  <si>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</si>
  <si>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</si>
  <si>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</si>
  <si>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</si>
  <si>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</si>
  <si>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</si>
  <si>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</si>
  <si>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</si>
  <si>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</si>
  <si>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</si>
  <si>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</si>
  <si>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</si>
  <si>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</si>
  <si>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</si>
  <si>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</si>
  <si>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</si>
  <si>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</si>
  <si>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</si>
  <si>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</si>
  <si>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</si>
  <si>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</si>
  <si>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</si>
  <si>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</si>
  <si>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</si>
  <si>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</si>
  <si>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</si>
  <si>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</si>
  <si>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</si>
  <si>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</si>
  <si>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</si>
  <si>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</si>
  <si>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</si>
  <si>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</si>
  <si>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</si>
  <si>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</si>
  <si>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</si>
  <si>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</si>
  <si>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</si>
  <si>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</si>
  <si>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</si>
  <si>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</si>
  <si>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</si>
  <si>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</si>
  <si>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</si>
  <si>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</si>
  <si>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</si>
  <si>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</si>
  <si>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</si>
  <si>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</si>
  <si>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</si>
  <si>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</si>
  <si>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</si>
  <si>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</si>
  <si>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</si>
  <si>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</si>
  <si>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</si>
  <si>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</si>
  <si>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</si>
  <si>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</si>
  <si>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</si>
  <si>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</si>
  <si>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</si>
  <si>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</si>
  <si>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</si>
  <si>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</si>
  <si>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</si>
  <si>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</si>
  <si>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</si>
  <si>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</si>
  <si>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</si>
  <si>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</si>
  <si>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</si>
  <si>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</si>
  <si>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</si>
  <si>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</si>
  <si>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</si>
  <si>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</si>
  <si>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</si>
  <si>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</si>
  <si>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</si>
  <si>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</si>
  <si>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</si>
  <si>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</si>
  <si>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</si>
  <si>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</si>
  <si>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</si>
  <si>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</si>
  <si>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</si>
  <si>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</si>
  <si>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</si>
  <si>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</si>
  <si>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</si>
  <si>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</si>
  <si>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</si>
  <si>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</si>
  <si>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</si>
  <si>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</si>
  <si>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</si>
  <si>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</si>
  <si>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</si>
  <si>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</si>
  <si>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</si>
  <si>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</si>
  <si>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</si>
  <si>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</si>
  <si>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</si>
  <si>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</si>
  <si>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</si>
  <si>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</si>
  <si>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</si>
  <si>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</si>
  <si>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</si>
  <si>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</si>
  <si>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</si>
  <si>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</si>
  <si>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</si>
  <si>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</si>
  <si>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</si>
  <si>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</si>
  <si>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</si>
  <si>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</si>
  <si>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</si>
  <si>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</si>
  <si>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</si>
  <si>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</si>
  <si>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</si>
  <si>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</si>
  <si>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</si>
  <si>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</si>
  <si>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</si>
  <si>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</si>
  <si>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</si>
  <si>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</si>
  <si>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</si>
  <si>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</si>
  <si>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</si>
  <si>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</si>
  <si>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</si>
  <si>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</si>
  <si>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</si>
  <si>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</si>
  <si>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</si>
  <si>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</si>
  <si>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</si>
  <si>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</si>
  <si>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</si>
  <si>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</si>
  <si>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</si>
  <si>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</si>
  <si>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</si>
  <si>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</si>
  <si>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</si>
  <si>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</si>
  <si>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</si>
  <si>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</si>
  <si>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</si>
  <si>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</si>
  <si>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</si>
  <si>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</si>
  <si>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</si>
  <si>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</si>
  <si>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</si>
  <si>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</si>
  <si>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</si>
  <si>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</si>
  <si>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</si>
  <si>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</si>
  <si>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</si>
  <si>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</si>
  <si>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</si>
  <si>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</si>
  <si>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</si>
  <si>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</si>
  <si>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</si>
  <si>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</si>
  <si>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</si>
  <si>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</si>
  <si>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</si>
  <si>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</si>
  <si>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</si>
  <si>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</si>
  <si>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</si>
  <si>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</si>
  <si>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</si>
  <si>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</si>
  <si>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</si>
  <si>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</si>
  <si>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</si>
  <si>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</si>
  <si>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</si>
  <si>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</si>
  <si>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</si>
  <si>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</si>
  <si>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</si>
  <si>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</si>
  <si>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</si>
  <si>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</si>
  <si>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</si>
  <si>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</si>
  <si>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</si>
  <si>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</si>
  <si>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</si>
  <si>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</si>
  <si>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</si>
  <si>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</si>
  <si>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</si>
  <si>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</si>
  <si>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</si>
  <si>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</si>
  <si>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</si>
  <si>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</si>
  <si>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</si>
  <si>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</si>
  <si>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</si>
  <si>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</si>
  <si>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</si>
  <si>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</si>
  <si>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</si>
  <si>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</si>
  <si>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</si>
  <si>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</si>
  <si>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</si>
  <si>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</si>
  <si>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</si>
  <si>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</si>
  <si>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</si>
  <si>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</si>
  <si>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</si>
  <si>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</si>
  <si>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</si>
  <si>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</si>
  <si>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</si>
  <si>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</si>
  <si>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</si>
  <si>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</si>
  <si>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</si>
  <si>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</si>
  <si>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</si>
  <si>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</si>
  <si>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</si>
  <si>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</si>
  <si>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</si>
  <si>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</si>
  <si>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</si>
  <si>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</si>
  <si>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</si>
  <si>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</si>
  <si>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</si>
  <si>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</si>
  <si>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</si>
  <si>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</si>
  <si>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</si>
  <si>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</si>
  <si>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</si>
  <si>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</si>
  <si>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</si>
  <si>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</si>
  <si>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</si>
  <si>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</si>
  <si>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</si>
  <si>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</si>
  <si>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</si>
  <si>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</si>
  <si>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</si>
  <si>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</si>
  <si>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</si>
  <si>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</si>
  <si>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</si>
  <si>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</si>
  <si>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</si>
  <si>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</si>
  <si>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</si>
  <si>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</si>
  <si>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</si>
  <si>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</si>
  <si>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</si>
  <si>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</si>
  <si>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</si>
  <si>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</si>
  <si>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</si>
  <si>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</si>
  <si>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</si>
  <si>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</si>
  <si>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</si>
  <si>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</si>
  <si>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</si>
  <si>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</si>
  <si>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</si>
  <si>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</si>
  <si>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</si>
  <si>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</si>
  <si>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</si>
  <si>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</si>
  <si>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</si>
  <si>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</si>
  <si>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</si>
  <si>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</si>
  <si>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</si>
  <si>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</si>
  <si>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</si>
  <si>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</si>
  <si>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</si>
  <si>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</si>
  <si>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</si>
  <si>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</si>
  <si>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</si>
  <si>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</si>
  <si>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</si>
  <si>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</si>
  <si>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</si>
  <si>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</si>
  <si>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</si>
  <si>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</si>
  <si>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</si>
  <si>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</si>
  <si>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</si>
  <si>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</si>
  <si>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</si>
  <si>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</si>
  <si>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</si>
  <si>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</si>
  <si>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</si>
  <si>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</si>
  <si>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</si>
  <si>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</si>
  <si>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</si>
  <si>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</si>
  <si>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</si>
  <si>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</si>
  <si>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</si>
  <si>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</si>
  <si>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</si>
  <si>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</si>
  <si>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</si>
  <si>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</si>
  <si>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</si>
  <si>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</si>
  <si>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</si>
  <si>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</si>
  <si>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</si>
  <si>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</si>
  <si>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</si>
  <si>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</si>
  <si>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</si>
  <si>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</si>
  <si>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</si>
  <si>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</si>
  <si>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</si>
  <si>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</si>
  <si>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</si>
  <si>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</si>
  <si>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</si>
  <si>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</si>
  <si>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</si>
  <si>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</si>
  <si>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</si>
  <si>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</si>
  <si>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</si>
  <si>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</si>
  <si>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</si>
  <si>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</si>
  <si>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</si>
  <si>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</si>
  <si>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</si>
  <si>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</si>
  <si>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</si>
  <si>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</si>
  <si>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</si>
  <si>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</si>
  <si>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</si>
  <si>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</si>
  <si>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</si>
  <si>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</si>
  <si>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</si>
  <si>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</si>
  <si>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</si>
  <si>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</si>
  <si>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</si>
  <si>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</si>
  <si>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</si>
  <si>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</si>
  <si>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</si>
  <si>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</si>
  <si>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</si>
  <si>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</si>
  <si>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</si>
  <si>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</si>
  <si>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</si>
  <si>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</si>
  <si>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</si>
  <si>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</si>
  <si>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</si>
  <si>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</si>
  <si>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</si>
  <si>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</si>
  <si>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</si>
  <si>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</si>
  <si>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</si>
  <si>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</si>
  <si>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</si>
  <si>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</si>
  <si>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</si>
  <si>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</si>
  <si>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</si>
  <si>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</si>
  <si>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</si>
  <si>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</si>
  <si>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</si>
  <si>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</si>
  <si>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</si>
  <si>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</si>
  <si>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</si>
  <si>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</si>
  <si>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</si>
  <si>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</si>
  <si>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</si>
  <si>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</si>
  <si>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</si>
  <si>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</si>
  <si>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</si>
  <si>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</si>
  <si>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</si>
  <si>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</si>
  <si>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</si>
  <si>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</si>
  <si>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</si>
  <si>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</si>
  <si>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</si>
  <si>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</si>
  <si>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</si>
  <si>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</si>
  <si>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</si>
  <si>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</si>
  <si>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</si>
  <si>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</si>
  <si>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</si>
  <si>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</si>
  <si>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</si>
  <si>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</si>
  <si>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</si>
  <si>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</si>
  <si>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</si>
  <si>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</si>
  <si>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</si>
  <si>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</si>
  <si>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</si>
  <si>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</si>
  <si>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</si>
  <si>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</si>
  <si>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</si>
  <si>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</si>
  <si>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</si>
  <si>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</si>
  <si>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</si>
  <si>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</si>
  <si>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</si>
  <si>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</si>
  <si>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</si>
  <si>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</si>
  <si>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</si>
  <si>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</si>
  <si>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</si>
  <si>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</si>
  <si>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</si>
  <si>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</si>
  <si>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</si>
  <si>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</si>
  <si>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</si>
  <si>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</si>
  <si>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</si>
  <si>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</si>
  <si>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</si>
  <si>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</si>
  <si>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</si>
  <si>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</si>
  <si>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</si>
  <si>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</si>
  <si>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</si>
  <si>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</si>
  <si>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</si>
  <si>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</si>
  <si>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</si>
  <si>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</si>
  <si>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</si>
  <si>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</si>
  <si>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</si>
  <si>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</si>
  <si>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</si>
  <si>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</si>
  <si>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</si>
  <si>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</si>
  <si>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</si>
  <si>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</si>
  <si>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</si>
  <si>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</si>
  <si>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</si>
  <si>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</si>
  <si>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</si>
  <si>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</si>
  <si>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</si>
  <si>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</si>
  <si>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</si>
  <si>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</si>
  <si>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</si>
  <si>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</si>
  <si>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</si>
  <si>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</si>
  <si>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</si>
  <si>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</si>
  <si>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</si>
  <si>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</si>
  <si>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</si>
  <si>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</si>
  <si>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</si>
  <si>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</si>
  <si>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</si>
  <si>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</si>
  <si>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</si>
  <si>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</si>
  <si>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</si>
  <si>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</si>
  <si>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</si>
  <si>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</si>
  <si>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</si>
  <si>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</si>
  <si>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</si>
  <si>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</si>
  <si>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</si>
  <si>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</si>
  <si>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</si>
  <si>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</si>
  <si>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</si>
  <si>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</si>
  <si>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</si>
  <si>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</si>
  <si>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</si>
  <si>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</si>
  <si>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</si>
  <si>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</si>
  <si>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</si>
  <si>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</si>
  <si>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</si>
  <si>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</si>
  <si>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</si>
  <si>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</si>
  <si>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</si>
  <si>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</si>
  <si>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</si>
  <si>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</si>
  <si>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</si>
  <si>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</si>
  <si>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</si>
  <si>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</si>
  <si>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</si>
  <si>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</si>
  <si>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</si>
  <si>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</si>
  <si>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</si>
  <si>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</si>
  <si>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</si>
  <si>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</si>
  <si>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</si>
  <si>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</si>
  <si>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</si>
  <si>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</si>
  <si>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</si>
  <si>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</si>
  <si>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</si>
  <si>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</si>
  <si>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</si>
  <si>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</si>
  <si>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</si>
  <si>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</si>
  <si>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</si>
  <si>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</si>
  <si>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</si>
  <si>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</si>
  <si>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</si>
  <si>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</si>
  <si>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</si>
  <si>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</si>
  <si>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</si>
  <si>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</si>
  <si>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</si>
  <si>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</si>
  <si>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</si>
  <si>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</si>
  <si>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</si>
  <si>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</si>
  <si>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</si>
  <si>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</si>
  <si>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</si>
  <si>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</si>
  <si>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</si>
  <si>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</si>
  <si>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</si>
  <si>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</si>
  <si>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</si>
  <si>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</si>
  <si>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</si>
  <si>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</si>
  <si>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</si>
  <si>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</si>
  <si>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</si>
  <si>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</si>
  <si>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</si>
  <si>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</si>
  <si>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</si>
  <si>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</si>
  <si>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</si>
  <si>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</si>
  <si>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</si>
  <si>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</si>
  <si>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</si>
  <si>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</si>
  <si>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</si>
  <si>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</si>
  <si>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</si>
  <si>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</si>
  <si>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</si>
  <si>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</si>
  <si>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</si>
  <si>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</si>
  <si>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</si>
  <si>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</si>
  <si>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</si>
  <si>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</si>
  <si>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</si>
  <si>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</si>
  <si>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</si>
  <si>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</si>
  <si>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</si>
  <si>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</si>
  <si>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</si>
  <si>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</si>
  <si>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</si>
  <si>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</si>
  <si>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</si>
  <si>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</si>
  <si>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</si>
  <si>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</si>
  <si>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</si>
  <si>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</si>
  <si>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</si>
  <si>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</si>
  <si>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</si>
  <si>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</si>
  <si>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</si>
  <si>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</si>
  <si>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</si>
  <si>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</si>
  <si>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</si>
  <si>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</si>
  <si>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</si>
  <si>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</si>
  <si>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</si>
  <si>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</si>
  <si>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</si>
  <si>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</si>
  <si>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</si>
  <si>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</si>
  <si>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</si>
  <si>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</si>
  <si>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</si>
  <si>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</si>
  <si>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</si>
  <si>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</si>
  <si>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</si>
  <si>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</si>
  <si>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</si>
  <si>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</si>
  <si>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</si>
  <si>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</si>
  <si>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</si>
  <si>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</si>
  <si>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</si>
  <si>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</si>
  <si>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</si>
  <si>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</si>
  <si>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</si>
  <si>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</si>
  <si>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</si>
  <si>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</si>
  <si>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</si>
  <si>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</si>
  <si>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</si>
  <si>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</si>
  <si>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</si>
  <si>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</si>
  <si>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</si>
  <si>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</si>
  <si>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</si>
  <si>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</si>
  <si>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</si>
  <si>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</si>
  <si>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</si>
  <si>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</si>
  <si>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</si>
  <si>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</si>
  <si>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</si>
  <si>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</si>
  <si>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</si>
  <si>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</si>
  <si>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</si>
  <si>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</si>
  <si>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</si>
  <si>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</si>
  <si>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</si>
  <si>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</si>
  <si>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</si>
  <si>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</si>
  <si>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</si>
  <si>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</si>
  <si>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</si>
  <si>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</si>
  <si>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</si>
  <si>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</si>
  <si>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</si>
  <si>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</si>
  <si>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</si>
  <si>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</si>
  <si>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</si>
  <si>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</si>
  <si>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</si>
  <si>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</si>
  <si>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</si>
  <si>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</si>
  <si>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</si>
  <si>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</si>
  <si>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</si>
  <si>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</si>
  <si>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</si>
  <si>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</si>
  <si>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</si>
  <si>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</si>
  <si>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</si>
  <si>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</si>
  <si>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</si>
  <si>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</si>
  <si>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</si>
  <si>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</si>
  <si>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</si>
  <si>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</si>
  <si>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</si>
  <si>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</si>
  <si>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</si>
  <si>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</si>
  <si>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</si>
  <si>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</si>
  <si>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</si>
  <si>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</si>
  <si>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</si>
  <si>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</si>
  <si>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</si>
  <si>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</si>
  <si>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</si>
  <si>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</si>
  <si>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</si>
  <si>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</si>
  <si>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</si>
  <si>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</si>
  <si>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</si>
  <si>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</si>
  <si>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</si>
  <si>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</si>
  <si>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</si>
  <si>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</si>
  <si>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</si>
  <si>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</si>
  <si>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</si>
  <si>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</si>
  <si>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</si>
  <si>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</si>
  <si>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</si>
  <si>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</si>
  <si>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</si>
  <si>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</si>
  <si>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</si>
  <si>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</si>
  <si>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</si>
  <si>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</si>
  <si>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</si>
  <si>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</si>
  <si>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</si>
  <si>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</si>
  <si>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</si>
  <si>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</si>
  <si>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</si>
  <si>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</si>
  <si>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</si>
  <si>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</si>
  <si>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</si>
  <si>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</si>
  <si>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</si>
  <si>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</si>
  <si>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</si>
  <si>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</si>
  <si>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</si>
  <si>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</si>
  <si>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</si>
  <si>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</si>
  <si>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</si>
  <si>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</si>
  <si>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</si>
  <si>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</si>
  <si>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</si>
  <si>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</si>
  <si>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</si>
  <si>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</si>
  <si>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</si>
  <si>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</si>
  <si>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</si>
  <si>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</si>
  <si>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</si>
  <si>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</si>
  <si>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</si>
  <si>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</si>
  <si>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</si>
  <si>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</si>
  <si>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</si>
  <si>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</si>
  <si>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</si>
  <si>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</si>
  <si>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</si>
  <si>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</si>
  <si>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</si>
  <si>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</si>
  <si>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</si>
  <si>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</si>
  <si>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</si>
  <si>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</si>
  <si>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</si>
  <si>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</si>
  <si>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</si>
  <si>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</si>
  <si>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</si>
  <si>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</si>
  <si>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</si>
  <si>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</si>
  <si>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</si>
  <si>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</si>
  <si>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</si>
  <si>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</si>
  <si>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</si>
  <si>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</si>
  <si>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</si>
  <si>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</si>
  <si>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</si>
  <si>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</si>
  <si>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</si>
  <si>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</si>
  <si>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</si>
  <si>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</si>
  <si>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</si>
  <si>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</si>
  <si>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</si>
  <si>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</si>
  <si>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</si>
  <si>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</si>
  <si>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</si>
  <si>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</si>
  <si>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</si>
  <si>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</si>
  <si>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</si>
  <si>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</si>
  <si>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</si>
  <si>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</si>
  <si>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</si>
  <si>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</si>
  <si>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</si>
  <si>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</si>
  <si>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</si>
  <si>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</si>
  <si>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</si>
  <si>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</si>
  <si>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</si>
  <si>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</si>
  <si>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</si>
  <si>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</si>
  <si>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</si>
  <si>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</si>
  <si>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</si>
  <si>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</si>
  <si>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</si>
  <si>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</si>
  <si>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</si>
  <si>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</si>
  <si>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</si>
  <si>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</si>
  <si>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</si>
  <si>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</si>
  <si>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</si>
  <si>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</si>
  <si>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</si>
  <si>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</si>
  <si>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</si>
  <si>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</si>
  <si>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</si>
  <si>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</si>
  <si>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</si>
  <si>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</si>
  <si>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</si>
  <si>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</si>
  <si>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</si>
  <si>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</si>
  <si>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</si>
  <si>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</si>
  <si>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</si>
  <si>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</si>
  <si>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</si>
  <si>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</si>
  <si>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</si>
  <si>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</si>
  <si>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</si>
  <si>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</si>
  <si>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</si>
  <si>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</si>
  <si>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</si>
  <si>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</si>
  <si>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</si>
  <si>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</si>
  <si>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</si>
  <si>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</si>
  <si>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</si>
  <si>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</si>
  <si>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</si>
  <si>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</si>
  <si>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</si>
  <si>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</si>
  <si>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</si>
  <si>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</si>
  <si>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</si>
  <si>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</si>
  <si>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</si>
  <si>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</si>
  <si>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</si>
  <si>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</si>
  <si>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</si>
  <si>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</si>
  <si>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</si>
  <si>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</si>
  <si>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</si>
  <si>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</si>
  <si>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</si>
  <si>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</si>
  <si>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</si>
  <si>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</si>
  <si>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</si>
  <si>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</si>
  <si>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</si>
  <si>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</si>
  <si>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</si>
  <si>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</si>
  <si>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</si>
  <si>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</si>
  <si>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</si>
  <si>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</si>
  <si>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</si>
  <si>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</si>
  <si>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</si>
  <si>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</si>
  <si>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</si>
  <si>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</si>
  <si>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</si>
  <si>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</si>
  <si>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</si>
  <si>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</si>
  <si>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</si>
  <si>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</si>
  <si>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</si>
  <si>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</si>
  <si>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</si>
  <si>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</si>
  <si>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</si>
  <si>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</si>
  <si>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</si>
  <si>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</si>
  <si>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</si>
  <si>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</si>
  <si>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</si>
  <si>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</si>
  <si>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</si>
  <si>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</si>
  <si>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</si>
  <si>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</si>
  <si>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</si>
  <si>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</si>
  <si>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</si>
  <si>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</si>
  <si>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</si>
  <si>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</si>
  <si>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</si>
  <si>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</si>
  <si>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</si>
  <si>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</si>
  <si>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</si>
  <si>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</si>
  <si>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</si>
  <si>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</si>
  <si>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</si>
  <si>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</si>
  <si>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</si>
  <si>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</si>
  <si>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</si>
  <si>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</si>
  <si>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</si>
  <si>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</si>
  <si>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</si>
  <si>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</si>
  <si>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</si>
  <si>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</si>
  <si>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</si>
  <si>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</si>
  <si>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</si>
  <si>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</si>
  <si>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</si>
  <si>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</si>
  <si>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</si>
  <si>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</si>
  <si>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</si>
  <si>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</si>
  <si>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</si>
  <si>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</si>
  <si>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</si>
  <si>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</si>
  <si>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</si>
  <si>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</si>
  <si>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</si>
  <si>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</si>
  <si>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</si>
  <si>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</si>
  <si>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</si>
  <si>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</si>
  <si>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</si>
  <si>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</si>
  <si>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</si>
  <si>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</si>
  <si>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</si>
  <si>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</si>
  <si>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</si>
  <si>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</si>
  <si>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</si>
  <si>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</si>
  <si>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</si>
  <si>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</si>
  <si>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</si>
  <si>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</si>
  <si>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</si>
  <si>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</si>
  <si>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</si>
  <si>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</si>
  <si>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</si>
  <si>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</si>
  <si>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</si>
  <si>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</si>
  <si>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</si>
  <si>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</si>
  <si>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</si>
  <si>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</si>
  <si>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</si>
  <si>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</si>
  <si>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</si>
  <si>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</si>
  <si>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</si>
  <si>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</si>
  <si>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</si>
  <si>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</si>
  <si>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</si>
  <si>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</si>
  <si>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</si>
  <si>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</si>
  <si>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</si>
  <si>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</si>
  <si>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</si>
  <si>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</si>
  <si>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</si>
  <si>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</si>
  <si>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</si>
  <si>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</si>
  <si>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</si>
  <si>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</si>
  <si>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</si>
  <si>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</si>
  <si>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</si>
  <si>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</si>
  <si>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</si>
  <si>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</si>
  <si>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</si>
  <si>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</si>
  <si>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</si>
  <si>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</si>
  <si>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</si>
  <si>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</si>
  <si>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</si>
  <si>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</si>
  <si>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</si>
  <si>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</si>
  <si>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</si>
  <si>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</si>
  <si>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</si>
  <si>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</si>
  <si>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</si>
  <si>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</si>
  <si>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</si>
  <si>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</si>
  <si>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</si>
  <si>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</si>
  <si>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</si>
  <si>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</si>
  <si>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</si>
  <si>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</si>
  <si>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</si>
  <si>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</si>
  <si>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</si>
  <si>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</si>
  <si>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</si>
  <si>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</si>
  <si>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</si>
  <si>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</si>
  <si>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</si>
  <si>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</si>
  <si>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</si>
  <si>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</si>
  <si>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</si>
  <si>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</si>
  <si>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</si>
  <si>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</si>
  <si>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</si>
  <si>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</si>
  <si>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</si>
  <si>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</si>
  <si>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</si>
  <si>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</si>
  <si>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</si>
  <si>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</si>
  <si>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</si>
  <si>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</si>
  <si>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</si>
  <si>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</si>
  <si>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</si>
  <si>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</si>
  <si>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</si>
  <si>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</si>
  <si>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</si>
  <si>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</si>
  <si>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</si>
  <si>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</si>
  <si>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</si>
  <si>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</si>
  <si>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</si>
  <si>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</si>
  <si>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</si>
  <si>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</si>
  <si>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</si>
  <si>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</si>
  <si>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</si>
  <si>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</si>
  <si>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</si>
  <si>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</si>
  <si>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</si>
  <si>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</si>
  <si>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</si>
  <si>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</si>
  <si>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</si>
  <si>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</si>
  <si>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</si>
  <si>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</si>
  <si>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</si>
  <si>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</si>
  <si>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</si>
  <si>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</si>
  <si>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</si>
  <si>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</si>
  <si>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</si>
  <si>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</si>
  <si>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</si>
  <si>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</si>
  <si>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</si>
  <si>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</si>
  <si>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</si>
  <si>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</si>
  <si>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</si>
  <si>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</si>
  <si>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</si>
  <si>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</si>
  <si>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</si>
  <si>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</si>
  <si>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</si>
  <si>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</si>
  <si>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</si>
  <si>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</si>
  <si>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</si>
  <si>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</si>
  <si>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</si>
  <si>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</si>
  <si>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</si>
  <si>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</si>
  <si>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</si>
  <si>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</si>
  <si>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</si>
  <si>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</si>
  <si>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</si>
  <si>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</si>
  <si>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</si>
  <si>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</si>
  <si>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</si>
  <si>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</si>
  <si>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</si>
  <si>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</si>
  <si>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</si>
  <si>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</si>
  <si>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</si>
  <si>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</si>
  <si>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</si>
  <si>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</si>
  <si>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</si>
  <si>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</si>
  <si>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</si>
  <si>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</si>
  <si>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</si>
  <si>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</si>
  <si>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</si>
  <si>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</si>
  <si>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</si>
  <si>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</si>
  <si>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</si>
  <si>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</si>
  <si>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</si>
  <si>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</si>
  <si>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</si>
  <si>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</si>
  <si>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</si>
  <si>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</si>
  <si>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</si>
  <si>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</si>
  <si>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</si>
  <si>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</si>
  <si>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</si>
  <si>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</si>
  <si>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</si>
  <si>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</si>
  <si>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</si>
  <si>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</si>
  <si>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</si>
  <si>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</si>
  <si>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</si>
  <si>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</si>
  <si>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</si>
  <si>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</si>
  <si>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</si>
  <si>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</si>
  <si>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</si>
  <si>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</si>
  <si>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</si>
  <si>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</si>
  <si>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</si>
  <si>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</si>
  <si>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</si>
  <si>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</si>
  <si>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</si>
  <si>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</si>
  <si>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</si>
  <si>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</si>
  <si>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</si>
  <si>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</si>
  <si>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</si>
  <si>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</si>
  <si>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</si>
  <si>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</si>
  <si>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</si>
  <si>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</si>
  <si>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</si>
  <si>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</si>
  <si>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</si>
  <si>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</si>
  <si>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</si>
  <si>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</si>
  <si>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</si>
  <si>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</si>
  <si>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</si>
  <si>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</si>
  <si>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</si>
  <si>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</si>
  <si>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</si>
  <si>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</si>
  <si>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</si>
  <si>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</si>
  <si>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</si>
  <si>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</si>
  <si>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</si>
  <si>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</si>
  <si>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</si>
  <si>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</si>
  <si>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</si>
  <si>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</si>
  <si>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</si>
  <si>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</si>
  <si>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</si>
  <si>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</si>
  <si>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</si>
  <si>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</si>
  <si>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</si>
  <si>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</si>
  <si>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</si>
  <si>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</si>
  <si>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</si>
  <si>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</si>
  <si>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</si>
  <si>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</si>
  <si>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</si>
  <si>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</si>
  <si>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</si>
  <si>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</si>
  <si>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</si>
  <si>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</si>
  <si>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</si>
  <si>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</si>
  <si>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</si>
  <si>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</si>
  <si>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</si>
  <si>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</si>
  <si>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</si>
  <si>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</si>
  <si>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</si>
  <si>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</si>
  <si>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</si>
  <si>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</si>
  <si>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</si>
  <si>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</si>
  <si>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</si>
  <si>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</si>
  <si>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</si>
  <si>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</si>
  <si>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</si>
  <si>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</si>
  <si>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</si>
  <si>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</si>
  <si>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</si>
  <si>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</si>
  <si>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</si>
  <si>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</si>
  <si>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</si>
  <si>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</si>
  <si>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</si>
  <si>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</si>
  <si>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</si>
  <si>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</si>
  <si>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</si>
  <si>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</si>
  <si>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</si>
  <si>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</si>
  <si>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</si>
  <si>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</si>
  <si>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</si>
  <si>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</si>
  <si>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</si>
  <si>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</si>
  <si>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</si>
  <si>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</si>
  <si>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</si>
  <si>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</si>
  <si>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</si>
  <si>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</si>
  <si>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</si>
  <si>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</si>
  <si>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</si>
  <si>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</si>
  <si>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</si>
  <si>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</si>
  <si>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</si>
  <si>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</si>
  <si>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</si>
  <si>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</si>
  <si>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</si>
  <si>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</si>
  <si>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</si>
  <si>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</si>
  <si>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</si>
  <si>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</si>
  <si>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</si>
  <si>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</si>
  <si>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</si>
  <si>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</si>
  <si>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</si>
  <si>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</si>
  <si>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</si>
  <si>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</si>
  <si>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</si>
  <si>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</si>
  <si>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</si>
  <si>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</si>
  <si>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</si>
  <si>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</si>
  <si>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</si>
  <si>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</si>
  <si>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</si>
  <si>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</si>
  <si>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</si>
  <si>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</si>
  <si>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</si>
  <si>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</si>
  <si>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</si>
  <si>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</si>
  <si>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</si>
  <si>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</si>
  <si>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</si>
  <si>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</si>
  <si>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</si>
  <si>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</si>
  <si>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</si>
  <si>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</si>
  <si>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</si>
  <si>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</si>
  <si>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</si>
  <si>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</si>
  <si>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</si>
  <si>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</si>
  <si>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</si>
  <si>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</si>
  <si>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</si>
  <si>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</si>
  <si>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</si>
  <si>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</si>
  <si>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</si>
  <si>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</si>
  <si>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</si>
  <si>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</si>
  <si>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</si>
  <si>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</si>
  <si>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</si>
  <si>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</si>
  <si>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</si>
  <si>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</si>
  <si>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</si>
  <si>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</si>
  <si>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</si>
  <si>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</si>
  <si>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</si>
  <si>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</si>
  <si>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</si>
  <si>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</si>
  <si>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</si>
  <si>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</si>
  <si>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</si>
  <si>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</si>
  <si>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</si>
  <si>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</si>
  <si>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</si>
  <si>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</si>
  <si>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</si>
  <si>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</si>
  <si>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</si>
  <si>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</si>
  <si>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</si>
  <si>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</si>
  <si>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</si>
  <si>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</si>
  <si>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</si>
  <si>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</si>
  <si>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</si>
  <si>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</si>
  <si>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</si>
  <si>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</si>
  <si>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</si>
  <si>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</si>
  <si>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</si>
  <si>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</si>
  <si>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</si>
  <si>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</si>
  <si>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</si>
  <si>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</si>
  <si>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</si>
  <si>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</si>
  <si>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</si>
  <si>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</si>
  <si>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</si>
  <si>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</si>
  <si>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</si>
  <si>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</si>
  <si>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</si>
  <si>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</si>
  <si>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</si>
  <si>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</si>
  <si>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</si>
  <si>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</si>
  <si>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</si>
  <si>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</si>
  <si>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</si>
  <si>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</si>
  <si>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</si>
  <si>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</si>
  <si>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</si>
  <si>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</si>
  <si>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</si>
  <si>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</si>
  <si>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</si>
  <si>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</si>
  <si>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</si>
  <si>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</si>
  <si>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</si>
  <si>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</si>
  <si>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</si>
  <si>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</si>
  <si>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</si>
  <si>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</si>
  <si>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</si>
  <si>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</si>
  <si>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</si>
  <si>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</si>
  <si>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</si>
  <si>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</si>
  <si>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</si>
  <si>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</si>
  <si>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</si>
  <si>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</si>
  <si>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</si>
  <si>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</si>
  <si>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</si>
  <si>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</si>
  <si>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</si>
  <si>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</si>
  <si>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</si>
  <si>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</si>
  <si>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</si>
  <si>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</si>
  <si>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</si>
  <si>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</si>
  <si>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</si>
  <si>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</si>
  <si>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</si>
  <si>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</si>
  <si>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</si>
  <si>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</si>
  <si>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</si>
  <si>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</si>
  <si>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</si>
  <si>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</si>
  <si>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</si>
  <si>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</si>
  <si>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</si>
  <si>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</si>
  <si>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</si>
  <si>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</si>
  <si>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</si>
  <si>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</si>
  <si>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</si>
  <si>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</si>
  <si>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</si>
  <si>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</si>
  <si>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</si>
  <si>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</si>
  <si>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</si>
  <si>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</si>
  <si>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</si>
  <si>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</si>
  <si>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</si>
  <si>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</si>
  <si>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</si>
  <si>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</si>
  <si>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</si>
  <si>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</si>
  <si>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</si>
  <si>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</si>
  <si>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</si>
  <si>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</si>
  <si>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</si>
  <si>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</si>
  <si>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</si>
  <si>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</si>
  <si>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</si>
  <si>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</si>
  <si>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</si>
  <si>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</si>
  <si>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</si>
  <si>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</si>
  <si>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</si>
  <si>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</si>
  <si>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</si>
  <si>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</si>
  <si>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</si>
  <si>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</si>
  <si>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</si>
  <si>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</si>
  <si>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</si>
  <si>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</si>
  <si>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</si>
  <si>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</si>
  <si>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</si>
  <si>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</si>
  <si>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</si>
  <si>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</si>
  <si>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</si>
  <si>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</si>
  <si>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</si>
  <si>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</si>
  <si>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</si>
  <si>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</si>
  <si>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</si>
  <si>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</si>
  <si>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</si>
  <si>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</si>
  <si>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</si>
  <si>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</si>
  <si>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</si>
  <si>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</si>
  <si>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</si>
  <si>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</si>
  <si>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</si>
  <si>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</si>
  <si>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</si>
  <si>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</si>
  <si>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</si>
  <si>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</si>
  <si>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</si>
  <si>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</si>
  <si>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</si>
  <si>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</si>
  <si>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</si>
  <si>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</si>
  <si>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</si>
  <si>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</si>
  <si>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</si>
  <si>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</si>
  <si>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</si>
  <si>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</si>
  <si>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</si>
  <si>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</si>
  <si>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</si>
  <si>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</si>
  <si>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</si>
  <si>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</si>
  <si>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</si>
  <si>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</si>
  <si>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</si>
  <si>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</si>
  <si>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</si>
  <si>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</si>
  <si>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</si>
  <si>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</si>
  <si>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</si>
  <si>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</si>
  <si>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</si>
  <si>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</si>
  <si>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</si>
  <si>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</si>
  <si>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</si>
  <si>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</si>
  <si>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</si>
  <si>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</si>
  <si>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</si>
  <si>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</si>
  <si>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</si>
  <si>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</si>
  <si>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</si>
  <si>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</si>
  <si>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</si>
  <si>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</si>
  <si>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</si>
  <si>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</si>
  <si>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</si>
  <si>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</si>
  <si>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</si>
  <si>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</si>
  <si>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</si>
  <si>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</si>
  <si>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</si>
  <si>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</si>
  <si>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</si>
  <si>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</si>
  <si>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</si>
  <si>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</si>
  <si>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</si>
  <si>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</si>
  <si>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</si>
  <si>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</si>
  <si>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</si>
  <si>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</si>
  <si>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</si>
  <si>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</si>
  <si>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</si>
  <si>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</si>
  <si>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</si>
  <si>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</si>
  <si>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</si>
  <si>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</si>
  <si>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</si>
  <si>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</si>
  <si>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</si>
  <si>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</si>
  <si>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</si>
  <si>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</si>
  <si>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</si>
  <si>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</si>
  <si>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</si>
  <si>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</si>
  <si>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</si>
  <si>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</si>
  <si>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</si>
  <si>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</si>
  <si>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</si>
  <si>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</si>
  <si>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</si>
  <si>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</si>
  <si>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</si>
  <si>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</si>
  <si>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</si>
  <si>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</si>
  <si>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</si>
  <si>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</si>
  <si>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</si>
  <si>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</si>
  <si>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</si>
  <si>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</si>
  <si>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</si>
  <si>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</si>
  <si>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</si>
  <si>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</si>
  <si>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</si>
  <si>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</si>
  <si>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</si>
  <si>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</si>
  <si>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</si>
  <si>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</si>
  <si>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</si>
  <si>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</si>
  <si>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</si>
  <si>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</si>
  <si>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</si>
  <si>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</si>
  <si>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</si>
  <si>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</si>
  <si>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</si>
  <si>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</si>
  <si>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</si>
  <si>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</si>
  <si>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</si>
  <si>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</si>
  <si>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</si>
  <si>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</si>
  <si>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</si>
  <si>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</si>
  <si>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</si>
  <si>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</si>
  <si>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</si>
  <si>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</si>
  <si>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</si>
  <si>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</si>
  <si>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</si>
  <si>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</si>
  <si>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</si>
  <si>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</si>
  <si>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</si>
  <si>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</si>
  <si>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</si>
  <si>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</si>
  <si>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</si>
  <si>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</si>
  <si>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</si>
  <si>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</si>
  <si>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</si>
  <si>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</si>
  <si>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</si>
  <si>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</si>
  <si>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</si>
  <si>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</si>
  <si>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</si>
  <si>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</si>
  <si>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</si>
  <si>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</si>
  <si>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</si>
  <si>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</si>
  <si>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</si>
  <si>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</si>
  <si>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</si>
  <si>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</si>
  <si>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</si>
  <si>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</si>
  <si>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</si>
  <si>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</si>
  <si>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</si>
  <si>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</si>
  <si>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</si>
  <si>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</si>
  <si>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</si>
  <si>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</si>
  <si>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</si>
  <si>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</si>
  <si>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</si>
  <si>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</si>
  <si>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</si>
  <si>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</si>
  <si>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</si>
  <si>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</si>
  <si>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</si>
  <si>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</si>
  <si>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</si>
  <si>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</si>
  <si>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</si>
  <si>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</si>
  <si>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</si>
  <si>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</si>
  <si>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</si>
  <si>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</si>
  <si>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</si>
  <si>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</si>
  <si>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</si>
  <si>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</si>
  <si>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</si>
  <si>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</si>
  <si>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</si>
  <si>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</si>
  <si>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</si>
  <si>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</si>
  <si>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</si>
  <si>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</si>
  <si>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</si>
  <si>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</si>
  <si>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</si>
  <si>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</si>
  <si>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</si>
  <si>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</si>
  <si>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</si>
  <si>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</si>
  <si>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</si>
  <si>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</si>
  <si>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</si>
  <si>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</si>
  <si>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</si>
  <si>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</si>
  <si>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</si>
  <si>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</si>
  <si>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</si>
  <si>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</si>
  <si>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</si>
  <si>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</si>
  <si>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</si>
  <si>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</si>
  <si>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</si>
  <si>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</si>
  <si>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</si>
  <si>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</si>
  <si>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</si>
  <si>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</si>
  <si>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</si>
  <si>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</si>
  <si>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</si>
  <si>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</si>
  <si>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</si>
  <si>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</si>
  <si>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</si>
  <si>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</si>
  <si>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</si>
  <si>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</si>
  <si>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</si>
  <si>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</si>
  <si>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</si>
  <si>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</si>
  <si>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</si>
  <si>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</si>
  <si>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</si>
  <si>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</si>
  <si>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</si>
  <si>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</si>
  <si>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</si>
  <si>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</si>
  <si>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</si>
  <si>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</si>
  <si>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</si>
  <si>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</si>
  <si>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</si>
  <si>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</si>
  <si>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</si>
  <si>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</si>
  <si>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</si>
  <si>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</si>
  <si>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</si>
  <si>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</si>
  <si>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</si>
  <si>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</si>
  <si>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</si>
  <si>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</si>
  <si>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</si>
  <si>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</si>
  <si>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</si>
  <si>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</si>
  <si>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</si>
  <si>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</si>
  <si>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</si>
  <si>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</si>
  <si>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</si>
  <si>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</si>
  <si>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</si>
  <si>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</si>
  <si>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</si>
  <si>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</si>
  <si>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</si>
  <si>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</si>
  <si>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</si>
  <si>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</si>
  <si>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</si>
  <si>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</si>
  <si>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</si>
  <si>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</si>
  <si>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</si>
  <si>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</si>
  <si>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</si>
  <si>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</si>
  <si>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</si>
  <si>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</si>
  <si>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</si>
  <si>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</si>
  <si>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</si>
  <si>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</si>
  <si>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</si>
  <si>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</si>
  <si>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</si>
  <si>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</si>
  <si>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</si>
  <si>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</si>
  <si>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</si>
  <si>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</si>
  <si>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</si>
  <si>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</si>
  <si>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</si>
  <si>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</si>
  <si>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</si>
  <si>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</si>
  <si>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</si>
  <si>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</si>
  <si>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</si>
  <si>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</si>
  <si>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</si>
  <si>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</si>
  <si>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</si>
  <si>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</si>
  <si>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</si>
  <si>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</si>
  <si>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</si>
  <si>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</si>
  <si>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</si>
  <si>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</si>
  <si>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</si>
  <si>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</si>
  <si>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</si>
  <si>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</si>
  <si>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</si>
  <si>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</si>
  <si>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</si>
  <si>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</si>
  <si>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</si>
  <si>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</si>
  <si>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</si>
  <si>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</si>
  <si>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</si>
  <si>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</si>
  <si>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</si>
  <si>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</si>
  <si>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</si>
  <si>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</si>
  <si>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</si>
  <si>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</si>
  <si>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</si>
  <si>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</si>
  <si>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</si>
  <si>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</si>
  <si>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</si>
  <si>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</si>
  <si>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</si>
  <si>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</si>
  <si>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</si>
  <si>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</si>
  <si>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</si>
  <si>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</si>
  <si>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</si>
  <si>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</si>
  <si>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</si>
  <si>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</si>
  <si>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</si>
  <si>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</si>
  <si>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</si>
  <si>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</si>
  <si>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</si>
  <si>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</si>
  <si>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</si>
  <si>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</si>
  <si>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</si>
  <si>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</si>
  <si>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</si>
  <si>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</si>
  <si>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</si>
  <si>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</si>
  <si>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</si>
  <si>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</si>
  <si>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</si>
  <si>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</si>
  <si>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</si>
  <si>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</si>
  <si>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</si>
  <si>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</si>
  <si>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</si>
  <si>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</si>
  <si>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</si>
  <si>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</si>
  <si>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</si>
  <si>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</si>
  <si>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</si>
  <si>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</si>
  <si>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</si>
  <si>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</si>
  <si>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</si>
  <si>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</si>
  <si>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</si>
  <si>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</si>
  <si>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</si>
  <si>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</si>
  <si>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</si>
  <si>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</si>
  <si>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</si>
  <si>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</si>
  <si>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</si>
  <si>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</si>
  <si>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</si>
  <si>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</si>
  <si>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</si>
  <si>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</si>
  <si>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</si>
  <si>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</si>
  <si>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</si>
  <si>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</si>
  <si>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</si>
  <si>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</si>
  <si>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</si>
  <si>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</si>
  <si>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</si>
  <si>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</si>
  <si>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</si>
  <si>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</si>
  <si>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</si>
  <si>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</si>
  <si>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</si>
  <si>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</si>
  <si>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</si>
  <si>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</si>
  <si>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</si>
  <si>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</si>
  <si>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</si>
  <si>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</si>
  <si>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</si>
  <si>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</si>
  <si>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</si>
  <si>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</si>
  <si>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</si>
  <si>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</si>
  <si>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</si>
  <si>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</si>
  <si>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</si>
  <si>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</si>
  <si>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</si>
  <si>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</si>
  <si>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</si>
  <si>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</si>
  <si>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</si>
  <si>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</si>
  <si>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</si>
  <si>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</si>
  <si>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</si>
  <si>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</si>
  <si>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</si>
  <si>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</si>
  <si>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</si>
  <si>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</si>
  <si>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</si>
  <si>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</si>
  <si>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</si>
  <si>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</si>
  <si>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</si>
  <si>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</si>
  <si>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</si>
  <si>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</si>
  <si>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</si>
  <si>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</si>
  <si>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</si>
  <si>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</si>
  <si>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</si>
  <si>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</si>
  <si>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</si>
  <si>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</si>
  <si>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</si>
  <si>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</si>
  <si>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</si>
  <si>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</si>
  <si>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</si>
  <si>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</si>
  <si>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</si>
  <si>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</si>
  <si>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</si>
  <si>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</si>
  <si>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</si>
  <si>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</si>
  <si>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</si>
  <si>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</si>
  <si>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</si>
  <si>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</si>
  <si>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</si>
  <si>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</si>
  <si>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</si>
  <si>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</si>
  <si>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</si>
  <si>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</si>
  <si>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</si>
  <si>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</si>
  <si>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</si>
  <si>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</si>
  <si>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</si>
  <si>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</si>
  <si>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</si>
  <si>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</si>
  <si>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</si>
  <si>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</si>
  <si>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</si>
  <si>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</si>
  <si>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</si>
  <si>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</si>
  <si>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</si>
  <si>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</si>
  <si>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</si>
  <si>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</si>
  <si>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</si>
  <si>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</si>
  <si>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</si>
  <si>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</si>
  <si>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</si>
  <si>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</si>
  <si>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</si>
  <si>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</si>
  <si>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</si>
  <si>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</si>
  <si>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</si>
  <si>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</si>
  <si>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</si>
  <si>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</si>
  <si>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</si>
  <si>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</si>
  <si>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</si>
  <si>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</si>
  <si>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</si>
  <si>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</si>
  <si>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</si>
  <si>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</si>
  <si>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</si>
  <si>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</si>
  <si>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</si>
  <si>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</si>
  <si>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</si>
  <si>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</si>
  <si>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</si>
  <si>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</si>
  <si>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</si>
  <si>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</si>
  <si>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</si>
  <si>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</si>
  <si>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</si>
  <si>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</si>
  <si>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</si>
  <si>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</si>
  <si>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</si>
  <si>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</si>
  <si>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</si>
  <si>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</si>
  <si>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</si>
  <si>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</si>
  <si>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</si>
  <si>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</si>
  <si>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</si>
  <si>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</si>
  <si>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</si>
  <si>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</si>
  <si>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</si>
  <si>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</si>
  <si>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</si>
  <si>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</si>
  <si>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</si>
  <si>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</si>
  <si>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</si>
  <si>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</si>
  <si>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</si>
  <si>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</si>
  <si>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</si>
  <si>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</si>
  <si>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</si>
  <si>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</si>
  <si>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</si>
  <si>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</si>
  <si>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</si>
  <si>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</si>
  <si>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</si>
  <si>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</si>
  <si>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</si>
  <si>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</si>
  <si>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</si>
  <si>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</si>
  <si>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</si>
  <si>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</si>
  <si>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</si>
  <si>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</si>
  <si>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</si>
  <si>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</si>
  <si>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</si>
  <si>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</si>
  <si>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</si>
  <si>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</si>
  <si>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</si>
  <si>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</si>
  <si>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</si>
  <si>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</si>
  <si>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</si>
  <si>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</si>
  <si>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</si>
  <si>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</si>
  <si>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</si>
  <si>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</si>
  <si>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</si>
  <si>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</si>
  <si>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</si>
  <si>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</si>
  <si>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</si>
  <si>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</si>
  <si>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</si>
  <si>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</si>
  <si>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</si>
  <si>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</si>
  <si>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</si>
  <si>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</si>
  <si>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</si>
  <si>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</si>
  <si>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</si>
  <si>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</si>
  <si>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</si>
  <si>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</si>
  <si>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</si>
  <si>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</si>
  <si>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</si>
  <si>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</si>
  <si>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</si>
  <si>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</si>
  <si>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</si>
  <si>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</si>
  <si>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</si>
  <si>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</si>
  <si>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</si>
  <si>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</si>
  <si>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</si>
  <si>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</si>
  <si>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</si>
  <si>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</si>
  <si>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</si>
  <si>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</si>
  <si>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</si>
  <si>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</si>
  <si>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</si>
  <si>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</si>
  <si>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</si>
  <si>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</si>
  <si>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</si>
  <si>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</si>
  <si>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</si>
  <si>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</si>
  <si>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</si>
  <si>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</si>
  <si>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</si>
  <si>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</si>
  <si>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</si>
  <si>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</si>
  <si>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</si>
  <si>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</si>
  <si>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</si>
  <si>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</si>
  <si>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</si>
  <si>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</si>
  <si>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</si>
  <si>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</si>
  <si>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</si>
  <si>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</si>
  <si>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</si>
  <si>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</si>
  <si>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</si>
  <si>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</si>
  <si>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</si>
  <si>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</si>
  <si>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</si>
  <si>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</si>
  <si>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</si>
  <si>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</si>
  <si>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</si>
  <si>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</si>
  <si>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</si>
  <si>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</si>
  <si>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</si>
  <si>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</si>
  <si>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</si>
  <si>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</si>
  <si>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</si>
  <si>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</si>
  <si>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</si>
  <si>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</si>
  <si>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</si>
  <si>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</si>
  <si>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</si>
  <si>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</si>
  <si>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</si>
  <si>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</si>
  <si>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</si>
  <si>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</si>
  <si>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</si>
  <si>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</si>
  <si>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</si>
  <si>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</si>
  <si>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</si>
  <si>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</si>
  <si>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</si>
  <si>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</si>
  <si>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</si>
  <si>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</si>
  <si>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</si>
  <si>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</si>
  <si>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</si>
  <si>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</si>
  <si>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</si>
  <si>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</si>
  <si>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</si>
  <si>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</si>
  <si>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</si>
  <si>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</si>
  <si>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</si>
  <si>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</si>
  <si>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</si>
  <si>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</si>
  <si>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</si>
  <si>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</si>
  <si>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</si>
  <si>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</si>
  <si>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</si>
  <si>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</si>
  <si>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</si>
  <si>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</si>
  <si>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</si>
  <si>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</si>
  <si>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</si>
  <si>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</si>
  <si>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</si>
  <si>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</si>
  <si>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</si>
  <si>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</si>
  <si>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</si>
  <si>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</si>
  <si>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</si>
  <si>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</si>
  <si>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</si>
  <si>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</si>
  <si>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</si>
  <si>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</si>
  <si>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</si>
  <si>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</si>
  <si>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</si>
  <si>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</si>
  <si>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</si>
  <si>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</si>
  <si>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</si>
  <si>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</si>
  <si>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</si>
  <si>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</si>
  <si>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</si>
  <si>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</si>
  <si>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</si>
  <si>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</si>
  <si>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</si>
  <si>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</si>
  <si>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</si>
  <si>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</si>
  <si>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</si>
  <si>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</si>
  <si>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</si>
  <si>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</si>
  <si>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</si>
  <si>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</si>
  <si>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</si>
  <si>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</si>
  <si>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</si>
  <si>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</si>
  <si>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</si>
  <si>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</si>
  <si>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</si>
  <si>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</si>
  <si>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</si>
  <si>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</si>
  <si>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</si>
  <si>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</si>
  <si>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</si>
  <si>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</si>
  <si>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</si>
  <si>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</si>
  <si>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</si>
  <si>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</si>
  <si>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</si>
  <si>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</si>
  <si>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</si>
  <si>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</si>
  <si>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</si>
  <si>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</si>
  <si>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</si>
  <si>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</si>
  <si>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</si>
  <si>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</si>
  <si>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</si>
  <si>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</si>
  <si>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</si>
  <si>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</si>
  <si>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</si>
  <si>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</si>
  <si>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</si>
  <si>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</si>
  <si>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</si>
  <si>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</si>
  <si>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</si>
  <si>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</si>
  <si>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</si>
  <si>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</si>
  <si>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</si>
  <si>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</si>
  <si>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</si>
  <si>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</si>
  <si>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</si>
  <si>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</si>
  <si>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</si>
  <si>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</si>
  <si>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</si>
  <si>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</si>
  <si>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</si>
  <si>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</si>
  <si>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</si>
  <si>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</si>
  <si>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</si>
  <si>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</si>
  <si>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</si>
  <si>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</si>
  <si>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</si>
  <si>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</si>
  <si>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</si>
  <si>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</si>
  <si>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</si>
  <si>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</si>
  <si>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</si>
  <si>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</si>
  <si>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</si>
  <si>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</si>
  <si>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</si>
  <si>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</si>
  <si>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</si>
  <si>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</si>
  <si>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</si>
  <si>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</si>
  <si>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</si>
  <si>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</si>
  <si>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</si>
  <si>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</si>
  <si>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</si>
  <si>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</si>
  <si>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</si>
  <si>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</si>
  <si>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</si>
  <si>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</si>
  <si>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</si>
  <si>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</si>
  <si>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</si>
  <si>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</si>
  <si>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</si>
  <si>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</si>
  <si>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</si>
  <si>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</si>
  <si>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</si>
  <si>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</si>
  <si>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</si>
  <si>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</si>
  <si>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</si>
  <si>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</si>
  <si>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</si>
  <si>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</si>
  <si>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</si>
  <si>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</si>
  <si>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</si>
  <si>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</si>
  <si>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</si>
  <si>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</si>
  <si>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</si>
  <si>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</si>
  <si>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</si>
  <si>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</si>
  <si>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</si>
  <si>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</si>
  <si>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</si>
  <si>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</si>
  <si>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</si>
  <si>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</si>
  <si>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</si>
  <si>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</si>
  <si>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</si>
  <si>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</si>
  <si>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</si>
  <si>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</si>
  <si>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</si>
  <si>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</si>
  <si>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</si>
  <si>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</si>
  <si>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</si>
  <si>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</si>
  <si>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</si>
  <si>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</si>
  <si>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</si>
  <si>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</si>
  <si>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</si>
  <si>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</si>
  <si>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</si>
  <si>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</si>
  <si>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</si>
  <si>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</si>
  <si>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</si>
  <si>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</si>
  <si>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</si>
  <si>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</si>
  <si>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</si>
  <si>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</si>
  <si>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</si>
  <si>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</si>
  <si>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</si>
  <si>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</si>
  <si>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</si>
  <si>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</si>
  <si>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</si>
  <si>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</si>
  <si>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</si>
  <si>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</si>
  <si>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</si>
  <si>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</si>
  <si>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</si>
  <si>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</si>
  <si>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</si>
  <si>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</si>
  <si>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</si>
  <si>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</si>
  <si>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</si>
  <si>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</si>
  <si>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</si>
  <si>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</si>
  <si>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</si>
  <si>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</si>
  <si>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TT-20251022-01003 / no pcm</t>
  </si>
  <si>
    <t>site down again , 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</si>
  <si>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</si>
  <si>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</si>
  <si>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</si>
  <si>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</si>
  <si>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</si>
  <si>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</si>
  <si>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</si>
  <si>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</si>
  <si>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</si>
  <si>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</si>
  <si>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</si>
  <si>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</si>
  <si>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</si>
  <si>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</si>
  <si>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</si>
  <si>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</si>
  <si>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</si>
  <si>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</si>
  <si>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</si>
  <si>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</si>
  <si>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</si>
  <si>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</si>
  <si>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</si>
  <si>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</si>
  <si>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</si>
  <si>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</si>
  <si>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</si>
  <si>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</si>
  <si>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</si>
  <si>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</si>
  <si>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</si>
  <si>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</si>
  <si>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</si>
  <si>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</si>
  <si>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</si>
  <si>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</si>
  <si>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</si>
  <si>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</si>
  <si>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</si>
  <si>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</si>
  <si>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</si>
  <si>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</si>
  <si>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</si>
  <si>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</si>
  <si>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</si>
  <si>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</si>
  <si>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</si>
  <si>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</si>
  <si>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</si>
  <si>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</si>
  <si>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</si>
  <si>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</si>
  <si>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</si>
  <si>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</si>
  <si>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</si>
  <si>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</si>
  <si>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</si>
  <si>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</si>
  <si>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</si>
  <si>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</si>
  <si>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</si>
  <si>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</si>
  <si>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</si>
  <si>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</si>
  <si>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</si>
  <si>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</si>
  <si>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</si>
  <si>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</si>
  <si>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</si>
  <si>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</si>
  <si>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</si>
  <si>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</si>
  <si>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</si>
  <si>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</si>
  <si>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</si>
  <si>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</si>
  <si>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</si>
  <si>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</si>
  <si>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</si>
  <si>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</si>
  <si>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</si>
  <si>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</si>
  <si>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</si>
  <si>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</si>
  <si>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PCM-20251023-00000092</t>
  </si>
  <si>
    <t>Team on the way ETA 190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</si>
  <si>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</si>
  <si>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</si>
  <si>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</si>
  <si>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</si>
  <si>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</si>
  <si>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</si>
  <si>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</si>
  <si>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</si>
  <si>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</si>
  <si>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</si>
  <si>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</si>
  <si>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site has access night issue due to located in mountain area , Team will check by early morning</t>
  </si>
  <si>
    <t>TT-20251022-01680</t>
  </si>
  <si>
    <t>PG connected , both rectifier modules not working team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</si>
</sst>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290.13676145833597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9.6417730324101285</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15993</v>
      </c>
      <c r="E4" s="137" t="s">
        <v>38998</v>
      </c>
      <c r="F4" s="138"/>
      <c r="G4" s="139">
        <f ca="1">IFERROR(NOW()-F4,"")</f>
        <v>45953.085187384262</v>
      </c>
      <c r="H4" s="138">
        <v>45953.057615740741</v>
      </c>
      <c r="I4" s="136" t="str">
        <f>IFERROR(VLOOKUP(D4,DB!A:F,6,0),"")</f>
        <v>SCECO</v>
      </c>
      <c r="J4" s="136" t="str">
        <f>IFERROR(VLOOKUP(D4,DB!A:G,7,0),"")</f>
        <v>Vandalized+No BB Design</v>
      </c>
      <c r="K4" s="140" t="s">
        <v>39003</v>
      </c>
      <c r="L4" s="141" t="str">
        <f>IFERROR(VLOOKUP(D4,DB!A:I,9,0),"")</f>
        <v>Latis</v>
      </c>
    </row>
    <row r="5" spans="1:15" ht="15" customHeight="1">
      <c r="A5" s="135"/>
      <c r="B5" s="136" t="str">
        <f>IFERROR(VLOOKUP(D5,DB!A:K,11,0),"")</f>
        <v/>
      </c>
      <c r="C5" s="136"/>
      <c r="D5" s="136"/>
      <c r="E5" s="137"/>
      <c r="F5" s="138"/>
      <c r="G5" s="139">
        <f ca="1">IFERROR(NOW()-F5,"")</f>
        <v>45953.085187384262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45953.085187384262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45953.085187384262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45953.085187384262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45953.085187384262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45953.085187384262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45953.085187384262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45953.085187384262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45953.085187384262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45953.085187384262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45953.085187384262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45953.085187384262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45953.085187384262</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45953.085187384262</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45953.085187384262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45953.085187384262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45953.085187384262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45953.085187384262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45953.085187384262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45953.085187384262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45953.085187384262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45953.085187384262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45953.085187384262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45953.085187384262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45953.085187384262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45953.085187384262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45953.085187384262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45953.085187384262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45953.085187384262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45953.085187384262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45953.085187384262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45953.085187384262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45953.085187384262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45953.085187384262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45953.085187384262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45953.085187384262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45953.085187384262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45953.085187384262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45953.085187384262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45953.085187384262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45953.085187384262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45953.085187384262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45953.085187384262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45953.085187384262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45953.085187384262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45953.085187384262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45953.085187384262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45953.085187384262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45953.085187384262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45953.085187384262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45953.085187384262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45953.085187384262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45953.085187384262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45953.085187384262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45953.085187384262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45953.085187384262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45953.085187384262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45953.085187384262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45953.085187384262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45953.085187384262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45953.085187384262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45953.085187384262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45953.085187384262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45953.085187384262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45953.085187384262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45953.085187384262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45953.085187384262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45953.085187384262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45953.085187384262</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45953.085187384262</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AA7CCB0C-B041-4B28-B93C-804BE06325F8}"/>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128.08534942130063</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116" t="s">
        <v>38998</v>
      </c>
      <c r="F4" s="90">
        <v>45944.495775462965</v>
      </c>
      <c r="G4" s="118">
        <f ca="1">IFERROR(NOW()-F4,"-")</f>
        <v>8.5894119212971418</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45953.085187384262</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45953.085187384262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45953.085187384262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45953.085187384262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45953.085187384262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45953.085187384262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45953.085187384262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45953.085187384262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45953.085187384262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45953.085187384262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45953.085187384262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45953.085187384262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45953.085187384262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45953.085187384262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45953.085187384262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45953.085187384262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45953.085187384262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45953.085187384262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45953.085187384262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45953.085187384262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45953.085187384262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45953.085187384262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45953.085187384262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45953.085187384262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45953.085187384262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45953.085187384262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45953.085187384262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45953.085187384262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45953.085187384262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45953.085187384262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45953.085187384262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45953.085187384262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45953.085187384262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45953.085187384262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45953.085187384262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45953.085187384262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45953.085187384262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45953.085187384262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45953.085187384262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45953.085187384262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45953.085187384262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45953.085187384262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45953.085187384262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45953.085187384262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45953.085187384262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45953.085187384262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45953.085187384262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45953.085187384262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45953.085187384262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45953.085187384262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45953.085187384262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tabSelected="1" workbookViewId="0">
      <selection activeCell="K7" sqref="K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39088</v>
      </c>
      <c r="B2" s="64" t="str">
        <f>IFERROR(VLOOKUP(D2,DB!A:K,11,0),"")</f>
        <v>R3</v>
      </c>
      <c r="C2" s="18">
        <v>1</v>
      </c>
      <c r="D2" s="18" t="s">
        <v>23497</v>
      </c>
      <c r="E2" s="18" t="s">
        <v>38998</v>
      </c>
      <c r="F2" s="22">
        <v>45953.056469907409</v>
      </c>
      <c r="G2" s="21">
        <f t="shared" ref="G2:G29" ca="1" si="0">IFERROR(NOW()-F2,"-")</f>
        <v>2.8717476852762047E-2</v>
      </c>
      <c r="H2" s="164">
        <v>45953.051192129627</v>
      </c>
      <c r="I2" s="19" t="str">
        <f>IFERROR(VLOOKUP(D2,DB!A:F,6,0),"")</f>
        <v>Power Cube</v>
      </c>
      <c r="J2" s="18" t="str">
        <f>IFERROR(VLOOKUP(D2,DB!A:G,7,0),"")</f>
        <v>Vandalized</v>
      </c>
      <c r="K2" s="47" t="s">
        <v>39089</v>
      </c>
      <c r="L2" s="23" t="str">
        <f>IFERROR(VLOOKUP(D2,DB!A:I,9,0),"")</f>
        <v>Latis</v>
      </c>
    </row>
    <row r="3" spans="1:13" ht="15" customHeight="1">
      <c r="A3" s="19"/>
      <c r="B3" s="64" t="str">
        <f>IFERROR(VLOOKUP(D3,DB!A:K,11,0),"")</f>
        <v/>
      </c>
      <c r="C3" s="18"/>
      <c r="D3" s="18"/>
      <c r="E3" s="18"/>
      <c r="F3" s="20"/>
      <c r="G3" s="21">
        <f t="shared" ca="1" si="0"/>
        <v>45953.085187384262</v>
      </c>
      <c r="H3" s="164"/>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45953.085187384262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45953.085187384262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45953.085187384262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45953.085187384262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45953.085187384262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45953.085187384262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45953.085187384262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45953.085187384262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45953.085187384262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45953.085187384262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45953.085187384262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45953.085187384262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45953.085187384262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45953.085187384262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45953.085187384262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45953.085187384262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45953.085187384262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45953.085187384262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45953.085187384262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45953.085187384262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45953.085187384262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45953.085187384262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45953.085187384262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45953.085187384262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45953.085187384262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45953.085187384262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45953.085187384262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45953.085187384262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45953.085187384262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45953.085187384262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45953.085187384262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45953.085187384262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45953.085187384262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45953.085187384262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45953.085187384262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45953.085187384262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45953.085187384262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45953.085187384262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45953.085187384262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45953.085187384262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45953.085187384262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45953.085187384262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45953.085187384262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45953.085187384262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45953.085187384262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45953.085187384262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45953.085187384262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45953.085187384262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45953.085187384262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45953.085187384262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45953.085187384262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45953.085187384262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45953.085187384262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45953.085187384262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45953.085187384262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45953.085187384262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45953.085187384262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45953.085187384262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45953.085187384262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45953.085187384262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45953.085187384262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45953.085187384262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45953.085187384262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45953.085187384262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45953.085187384262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45953.085187384262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45953.085187384262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45953.085187384262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45953.085187384262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45953.085187384262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45953.085187384262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45953.085187384262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45953.085187384262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45953.085187384262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45953.085187384262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45953.085187384262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45953.085187384262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45953.085187384262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45953.085187384262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45953.085187384262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45953.085187384262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45953.085187384262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45953.085187384262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45953.085187384262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45953.085187384262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45953.085187384262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45953.085187384262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45953.085187384262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45953.085187384262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45953.085187384262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45953.085187384262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45953.085187384262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45953.085187384262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45953.085187384262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45953.085187384262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45953.085187384262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45953.085187384262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45953.085187384262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45953.085187384262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45953.085187384262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45953.085187384262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45953.085187384262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45953.085187384262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45953.085187384262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45953.085187384262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45953.085187384262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45953.085187384262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45953.085187384262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45953.085187384262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45953.085187384262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45953.085187384262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45953.085187384262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45953.085187384262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45953.085187384262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45953.085187384262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45953.085187384262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45953.085187384262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45953.085187384262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45953.085187384262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45953.085187384262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45953.085187384262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45953.085187384262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45953.085187384262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45953.085187384262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45953.085187384262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45953.085187384262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45953.085187384262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45953.085187384262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45953.085187384262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45953.085187384262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45953.085187384262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45953.085187384262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45953.085187384262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45953.085187384262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45953.085187384262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45953.085187384262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45953.085187384262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45953.085187384262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45953.085187384262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45953.085187384262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45953.085187384262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45953.085187384262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45953.085187384262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45953.085187384262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45953.085187384262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45953.085187384262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45953.085187384262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45953.085187384262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45953.085187384262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45953.085187384262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45953.085187384262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45953.085187384262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45953.085187384262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45953.085187384262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45953.085187384262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45953.085187384262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45953.085187384262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45953.085187384262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45953.085187384262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45953.085187384262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45953.085187384262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45953.085187384262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45953.085187384262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45953.085187384262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45953.085187384262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45953.085187384262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45953.085187384262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45953.085187384262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45953.085187384262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45953.085187384262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45953.085187384262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45953.085187384262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45953.085187384262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45953.085187384262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45953.085187384262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45953.085187384262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45953.085187384262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45953.085187384262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45953.085187384262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45953.085187384262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45953.085187384262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45953.085187384262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45953.085187384262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45953.085187384262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45953.085187384262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45953.085187384262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45953.085187384262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45953.085187384262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45953.085187384262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45953.085187384262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45953.085187384262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45953.085187384262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45953.085187384262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45953.085187384262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45953.085187384262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45953.085187384262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45953.085187384262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45953.085187384262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45953.085187384262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45953.085187384262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45953.085187384262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45953.085187384262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45953.085187384262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45953.085187384262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45953.085187384262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45953.085187384262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45953.085187384262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45953.085187384262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45953.085187384262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45953.085187384262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45953.085187384262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45953.085187384262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45953.085187384262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45953.085187384262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45953.085187384262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45953.085187384262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45953.085187384262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45953.085187384262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45953.085187384262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45953.085187384262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45953.085187384262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45953.085187384262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45953.085187384262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45953.085187384262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45953.085187384262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45953.085187384262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45953.085187384262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45953.085187384262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45953.085187384262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45953.085187384262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45953.085187384262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45953.085187384262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45953.085187384262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45953.085187384262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45953.085187384262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45953.085187384262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45953.085187384262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45953.085187384262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45953.085187384262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45953.085187384262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45953.085187384262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45953.085187384262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45953.085187384262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45953.085187384262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45953.085187384262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45953.085187384262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45953.085187384262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45953.085187384262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45953.085187384262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45953.085187384262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45953.085187384262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45953.085187384262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45953.085187384262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45953.085187384262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45953.085187384262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45953.085187384262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45953.085187384262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45953.085187384262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45953.085187384262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45953.085187384262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45953.085187384262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45953.085187384262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45953.085187384262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45953.085187384262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45953.085187384262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45953.085187384262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45953.085187384262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45953.085187384262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45953.085187384262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45953.085187384262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45953.085187384262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45953.085187384262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45953.085187384262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45953.085187384262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45953.085187384262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45953.085187384262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45953.085187384262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45953.085187384262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45953.085187384262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45953.085187384262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45953.085187384262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45953.085187384262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45953.085187384262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45953.085187384262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45953.085187384262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45953.085187384262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45953.085187384262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45953.085187384262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45953.085187384262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45953.085187384262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45953.085187384262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45953.085187384262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45953.085187384262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45953.085187384262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45953.085187384262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45953.085187384262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45953.085187384262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45953.085187384262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45953.085187384262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45953.085187384262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45953.085187384262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45953.085187384262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45953.085187384262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45953.085187384262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45953.085187384262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45953.085187384262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45953.085187384262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45953.085187384262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45953.085187384262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45953.085187384262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45953.085187384262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45953.085187384262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45953.085187384262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45953.085187384262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45953.085187384262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45953.085187384262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45953.085187384262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45953.085187384262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45953.085187384262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45953.085187384262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45953.085187384262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45953.085187384262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45953.085187384262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45953.085187384262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45953.085187384262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45953.085187384262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45953.085187384262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45953.085187384262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45953.085187384262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45953.085187384262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45953.085187384262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45953.085187384262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45953.085187384262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45953.085187384262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45953.085187384262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45953.085187384262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45953.085187384262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45953.085187384262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45953.085187384262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45953.085187384262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45953.085187384262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45953.085187384262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45953.085187384262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45953.085187384262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45953.085187384262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45953.085187384262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45953.085187384262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45953.085187384262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45953.085187384262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45953.085187384262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45953.085187384262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45953.085187384262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45953.085187384262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45953.085187384262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45953.085187384262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45953.085187384262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45953.085187384262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45953.085187384262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45953.085187384262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45953.085187384262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45953.085187384262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45953.085187384262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45953.085187384262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45953.085187384262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45953.085187384262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45953.085187384262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45953.085187384262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45953.085187384262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45953.085187384262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45953.085187384262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45953.085187384262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45953.085187384262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45953.085187384262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45953.085187384262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45953.085187384262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45953.085187384262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45953.085187384262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45953.085187384262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45953.085187384262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45953.085187384262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45953.085187384262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45953.085187384262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45953.085187384262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45953.085187384262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45953.085187384262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45953.085187384262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45953.085187384262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45953.085187384262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45953.085187384262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45953.085187384262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45953.085187384262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45953.085187384262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45953.085187384262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45953.085187384262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45953.085187384262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45953.085187384262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45953.085187384262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45953.085187384262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45953.085187384262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45953.085187384262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45953.085187384262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45953.085187384262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45953.085187384262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45953.085187384262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45953.085187384262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45953.085187384262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45953.085187384262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45953.085187384262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45953.085187384262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45953.085187384262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45953.085187384262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45953.085187384262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45953.085187384262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45953.085187384262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45953.085187384262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45953.085187384262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45953.085187384262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45953.085187384262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45953.085187384262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45953.085187384262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45953.085187384262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45953.085187384262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45953.085187384262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45953.085187384262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45953.085187384262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45953.085187384262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45953.085187384262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45953.085187384262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45953.085187384262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45953.085187384262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45953.085187384262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45953.085187384262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45953.085187384262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45953.085187384262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45953.085187384262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45953.085187384262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45953.085187384262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45953.085187384262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45953.085187384262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45953.085187384262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45953.085187384262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45953.085187384262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45953.085187384262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45953.085187384262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45953.085187384262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45953.085187384262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45953.085187384262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45953.085187384262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45953.085187384262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45953.085187384262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45953.085187384262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45953.085187384262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45953.085187384262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45953.085187384262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45953.085187384262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45953.085187384262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45953.085187384262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45953.085187384262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45953.085187384262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45953.085187384262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45953.085187384262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45953.085187384262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45953.085187384262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45953.085187384262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45953.085187384262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45953.085187384262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45953.085187384262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45953.085187384262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45953.085187384262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45953.085187384262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45953.085187384262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45953.085187384262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45953.085187384262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45953.085187384262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45953.085187384262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45953.085187384262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45953.085187384262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45953.085187384262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45953.085187384262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45953.085187384262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45953.085187384262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45953.085187384262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45953.085187384262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45953.085187384262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45953.085187384262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45953.085187384262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45953.085187384262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45953.085187384262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45953.085187384262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45953.085187384262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45953.085187384262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45953.085187384262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45953.085187384262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45953.085187384262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45953.085187384262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45953.085187384262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45953.085187384262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45953.085187384262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45953.085187384262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45953.085187384262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45953.085187384262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45953.085187384262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45953.085187384262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45953.085187384262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45953.085187384262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45953.085187384262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45953.085187384262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45953.085187384262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45953.085187384262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45953.085187384262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45953.085187384262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45953.085187384262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45953.085187384262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45953.085187384262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45953.085187384262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45953.085187384262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45953.085187384262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45953.085187384262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45953.085187384262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45953.085187384262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45953.085187384262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45953.085187384262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45953.085187384262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45953.085187384262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45953.085187384262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45953.085187384262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45953.085187384262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45953.085187384262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45953.085187384262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45953.085187384262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45953.085187384262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45953.085187384262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45953.085187384262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45953.085187384262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45953.085187384262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45953.085187384262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45953.085187384262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45953.085187384262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45953.085187384262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45953.085187384262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45953.085187384262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45953.085187384262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45953.085187384262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45953.085187384262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45953.085187384262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45953.085187384262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45953.085187384262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45953.085187384262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45953.085187384262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45953.085187384262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45953.085187384262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45953.085187384262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45953.085187384262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45953.085187384262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45953.085187384262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45953.085187384262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45953.085187384262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45953.085187384262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45953.085187384262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45953.085187384262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45953.085187384262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45953.085187384262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45953.085187384262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45953.085187384262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45953.085187384262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45953.085187384262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45953.085187384262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45953.085187384262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45953.085187384262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45953.085187384262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45953.085187384262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45953.085187384262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45953.085187384262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45953.085187384262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45953.085187384262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45953.085187384262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45953.085187384262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45953.085187384262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45953.085187384262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45953.085187384262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45953.085187384262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45953.085187384262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45953.085187384262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45953.085187384262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45953.085187384262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45953.085187384262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45953.085187384262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45953.085187384262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45953.085187384262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45953.085187384262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45953.085187384262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45953.085187384262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45953.085187384262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45953.085187384262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45953.085187384262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45953.085187384262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45953.085187384262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45953.085187384262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45953.085187384262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45953.085187384262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45953.085187384262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45953.085187384262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45953.085187384262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45953.085187384262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45953.085187384262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45953.085187384262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45953.085187384262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45953.085187384262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45953.085187384262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45953.085187384262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45953.085187384262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45953.085187384262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45953.085187384262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45953.085187384262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45953.085187384262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45953.085187384262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45953.085187384262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45953.085187384262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45953.085187384262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45953.085187384262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45953.085187384262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45953.085187384262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45953.085187384262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45953.085187384262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45953.085187384262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45953.085187384262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45953.085187384262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45953.085187384262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45953.085187384262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45953.085187384262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45953.085187384262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45953.085187384262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45953.085187384262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45953.085187384262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45953.085187384262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45953.085187384262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45953.085187384262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45953.085187384262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45953.085187384262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45953.085187384262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45953.085187384262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45953.085187384262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45953.085187384262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45953.085187384262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45953.085187384262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45953.085187384262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45953.085187384262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45953.085187384262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45953.085187384262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45953.085187384262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45953.085187384262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45953.085187384262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45953.085187384262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45953.085187384262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45953.085187384262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45953.085187384262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45953.085187384262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45953.085187384262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45953.085187384262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45953.085187384262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45953.085187384262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45953.085187384262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45953.085187384262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45953.085187384262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45953.085187384262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45953.085187384262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45953.085187384262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45953.085187384262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45953.085187384262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45953.085187384262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45953.085187384262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45953.085187384262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45953.085187384262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45953.085187384262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45953.085187384262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45953.085187384262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45953.085187384262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45953.085187384262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45953.085187384262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45953.085187384262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45953.085187384262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45953.085187384262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45953.085187384262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45953.085187384262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45953.085187384262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45953.085187384262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45953.085187384262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45953.085187384262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45953.085187384262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45953.085187384262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45953.085187384262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45953.085187384262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45953.085187384262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45953.085187384262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45953.085187384262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45953.085187384262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45953.085187384262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45953.085187384262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45953.085187384262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45953.085187384262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45953.085187384262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45953.085187384262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45953.085187384262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45953.085187384262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45953.085187384262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45953.085187384262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45953.085187384262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45953.085187384262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45953.085187384262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45953.085187384262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45953.085187384262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45953.085187384262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45953.085187384262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45953.085187384262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45953.085187384262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45953.085187384262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45953.085187384262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45953.085187384262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45953.085187384262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45953.085187384262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45953.085187384262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45953.085187384262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45953.085187384262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45953.085187384262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45953.085187384262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45953.085187384262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45953.085187384262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45953.085187384262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45953.085187384262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45953.085187384262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45953.085187384262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45953.085187384262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45953.085187384262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45953.085187384262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45953.085187384262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45953.085187384262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45953.085187384262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45953.085187384262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45953.085187384262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45953.085187384262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45953.085187384262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45953.085187384262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45953.085187384262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45953.085187384262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45953.085187384262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45953.085187384262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45953.085187384262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45953.085187384262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45953.085187384262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45953.085187384262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45953.085187384262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45953.085187384262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45953.085187384262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45953.085187384262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45953.085187384262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45953.085187384262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45953.085187384262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45953.085187384262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45953.085187384262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45953.085187384262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45953.085187384262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45953.085187384262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45953.085187384262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45953.085187384262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45953.085187384262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45953.085187384262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45953.085187384262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45953.085187384262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45953.085187384262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45953.085187384262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45953.085187384262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45953.085187384262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45953.085187384262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45953.085187384262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45953.085187384262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45953.085187384262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45953.085187384262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45953.085187384262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45953.085187384262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45953.085187384262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45953.085187384262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45953.085187384262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45953.085187384262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45953.085187384262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45953.085187384262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45953.085187384262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45953.085187384262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45953.085187384262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45953.085187384262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45953.085187384262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45953.085187384262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45953.085187384262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45953.085187384262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45953.085187384262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45953.085187384262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45953.085187384262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45953.085187384262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45953.085187384262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45953.085187384262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45953.085187384262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45953.085187384262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45953.085187384262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45953.085187384262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45953.085187384262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45953.085187384262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45953.085187384262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45953.085187384262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45953.085187384262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45953.085187384262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45953.085187384262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45953.085187384262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45953.085187384262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45953.085187384262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45953.085187384262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45953.085187384262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45953.085187384262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45953.085187384262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45953.085187384262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45953.085187384262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45953.085187384262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45953.085187384262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45953.085187384262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45953.085187384262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45953.085187384262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45953.085187384262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45953.085187384262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45953.085187384262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45953.085187384262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45953.085187384262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45953.085187384262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45953.085187384262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45953.085187384262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45953.085187384262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45953.085187384262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45953.085187384262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45953.085187384262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45953.085187384262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45953.085187384262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45953.085187384262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45953.085187384262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45953.085187384262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45953.085187384262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45953.085187384262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45953.085187384262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45953.085187384262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45953.085187384262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45953.085187384262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45953.085187384262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45953.085187384262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45953.085187384262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45953.085187384262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45953.085187384262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45953.085187384262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45953.085187384262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45953.085187384262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45953.085187384262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45953.085187384262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45953.085187384262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45953.085187384262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45953.085187384262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45953.085187384262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45953.085187384262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45953.085187384262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45953.085187384262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45953.085187384262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45953.085187384262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45953.085187384262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45953.085187384262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45953.085187384262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45953.085187384262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45953.085187384262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45953.085187384262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45953.085187384262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45953.085187384262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45953.085187384262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45953.085187384262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45953.085187384262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45953.085187384262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45953.085187384262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45953.085187384262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45953.085187384262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45953.085187384262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45953.085187384262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45953.085187384262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45953.085187384262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45953.085187384262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45953.085187384262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45953.085187384262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45953.085187384262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45953.085187384262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45953.085187384262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45953.085187384262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45953.085187384262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45953.085187384262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45953.085187384262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45953.085187384262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45953.085187384262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45953.085187384262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45953.085187384262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45953.085187384262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45953.085187384262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45953.085187384262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45953.085187384262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45953.085187384262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45953.085187384262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45953.085187384262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45953.085187384262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45953.085187384262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45953.085187384262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45953.085187384262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45953.085187384262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45953.085187384262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45953.085187384262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45953.085187384262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45953.085187384262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45953.085187384262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45953.085187384262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45953.085187384262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45953.085187384262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45953.085187384262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45953.085187384262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45953.085187384262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45953.085187384262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45953.085187384262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45953.085187384262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45953.085187384262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45953.085187384262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45953.085187384262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45953.085187384262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45953.085187384262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45953.085187384262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45953.085187384262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45953.085187384262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45953.085187384262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45953.085187384262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45953.085187384262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45953.085187384262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45953.085187384262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45953.085187384262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45953.085187384262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45953.085187384262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45953.085187384262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45953.085187384262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45953.085187384262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45953.085187384262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45953.085187384262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45953.085187384262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45953.085187384262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45953.085187384262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45953.085187384262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45953.085187384262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45953.085187384262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45953.085187384262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45953.085187384262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45953.085187384262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45953.085187384262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45953.085187384262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45953.085187384262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45953.085187384262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45953.085187384262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45953.085187384262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45953.085187384262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45953.085187384262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45953.085187384262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45953.085187384262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45953.085187384262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45953.085187384262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45953.085187384262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45953.085187384262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45953.085187384262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45953.085187384262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45953.085187384262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45953.085187384262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45953.085187384262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45953.085187384262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45953.085187384262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45953.085187384262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45953.085187384262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45953.085187384262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45953.085187384262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45953.085187384262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45953.085187384262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45953.085187384262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45953.085187384262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45953.085187384262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45953.085187384262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45953.085187384262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45953.085187384262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45953.085187384262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45953.085187384262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45953.085187384262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45953.085187384262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45953.085187384262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45953.085187384262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45953.085187384262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45953.085187384262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45953.085187384262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45953.085187384262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45953.085187384262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45953.085187384262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45953.085187384262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45953.085187384262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45953.085187384262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45953.085187384262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45953.085187384262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45953.085187384262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45953.085187384262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45953.085187384262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45953.085187384262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45953.085187384262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45953.085187384262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45953.085187384262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45953.085187384262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45953.085187384262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45953.085187384262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45953.085187384262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45953.085187384262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45953.085187384262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45953.085187384262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45953.085187384262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45953.085187384262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45953.085187384262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45953.085187384262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45953.085187384262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45953.085187384262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45953.085187384262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45953.085187384262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45953.085187384262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45953.085187384262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45953.085187384262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45953.085187384262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45953.085187384262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45953.085187384262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45953.085187384262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45953.085187384262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45953.085187384262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45953.085187384262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45953.085187384262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45953.085187384262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45953.085187384262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45953.085187384262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45953.085187384262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45953.085187384262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45953.085187384262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45953.085187384262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45953.085187384262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45953.085187384262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45953.085187384262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45953.085187384262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45953.085187384262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45953.085187384262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45953.085187384262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45953.085187384262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45953.085187384262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45953.085187384262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45953.085187384262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45953.085187384262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45953.085187384262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45953.085187384262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45953.085187384262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45953.085187384262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45953.085187384262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45953.085187384262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45953.085187384262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45953.085187384262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45953.085187384262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45953.085187384262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45953.085187384262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45953.085187384262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45953.085187384262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45953.085187384262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45953.085187384262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45953.085187384262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45953.085187384262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45953.085187384262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45953.085187384262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45953.085187384262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45953.085187384262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45953.085187384262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45953.085187384262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45953.085187384262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45953.085187384262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45953.085187384262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45953.085187384262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45953.085187384262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45953.085187384262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45953.085187384262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45953.085187384262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45953.085187384262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45953.085187384262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45953.085187384262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45953.085187384262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45953.085187384262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45953.085187384262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45953.085187384262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45953.085187384262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45953.085187384262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45953.085187384262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45953.085187384262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45953.085187384262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45953.085187384262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45953.085187384262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45953.085187384262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45953.085187384262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45953.085187384262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45953.085187384262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45953.085187384262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45953.085187384262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45953.085187384262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45953.085187384262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45953.085187384262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45953.085187384262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45953.085187384262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45953.085187384262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45953.085187384262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45953.085187384262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45953.085187384262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45953.085187384262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45953.085187384262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45953.085187384262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45953.085187384262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45953.085187384262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45953.085187384262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45953.085187384262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45953.085187384262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45953.085187384262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45953.085187384262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45953.085187384262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45953.085187384262</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249.60446979166591</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45953.085187384262</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45953.085187384262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45953.085187384262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45953.085187384262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45953.085187384262</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45953.085187384262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45953.085187384262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45953.085187384262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45953.085187384262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45953.085187384262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45953.085187384262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45953.085187384262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45953.085187384262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45953.085187384262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45953.085187384262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45953.085187384262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45953.085187384262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45953.085187384262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45953.085187384262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45953.085187384262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45953.085187384262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45953.085187384262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45953.085187384262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45953.085187384262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45953.085187384262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45953.085187384262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45953.085187384262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45953.085187384262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45953.085187384262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45953.085187384262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45953.085187384262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45953.085187384262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45953.085187384262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45953.085187384262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45953.085187384262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45953.085187384262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45953.085187384262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45953.085187384262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45953.085187384262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45953.085187384262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45953.085187384262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45953.085187384262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45953.085187384262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45953.085187384262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45953.085187384262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45953.085187384262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45953.085187384262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45953.085187384262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45953.085187384262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45953.085187384262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45953.085187384262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45953.085187384262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45953.085187384262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45953.085187384262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45953.085187384262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45953.085187384262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45953.085187384262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45953.085187384262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45953.085187384262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45953.085187384262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45953.085187384262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45953.085187384262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45953.085187384262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45953.085187384262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45953.085187384262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45953.085187384262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45953.085187384262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45953.085187384262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45953.085187384262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45953.085187384262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45953.085187384262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45953.085187384262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45953.085187384262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45953.085187384262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45953.085187384262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45953.085187384262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45953.085187384262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45953.085187384262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45953.085187384262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45953.085187384262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45953.085187384262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45953.085187384262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45953.085187384262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45953.085187384262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45953.085187384262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45953.085187384262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45953.085187384262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45953.085187384262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45953.085187384262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45953.085187384262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45953.085187384262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45953.085187384262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45953.085187384262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45953.085187384262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45953.085187384262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45953.085187384262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45953.085187384262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45953.085187384262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45953.085187384262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45953.085187384262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45953.085187384262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45953.085187384262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45953.085187384262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45953.085187384262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45953.085187384262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45953.085187384262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45953.085187384262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45953.085187384262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45953.085187384262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45953.085187384262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45953.085187384262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45953.085187384262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45953.085187384262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45953.085187384262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45953.085187384262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45953.085187384262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45953.085187384262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45953.085187384262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45953.085187384262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45953.085187384262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45953.085187384262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45953.085187384262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45953.085187384262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45953.085187384262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45953.085187384262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45953.085187384262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45953.085187384262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45953.085187384262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45953.085187384262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45953.085187384262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45953.085187384262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45953.085187384262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45953.085187384262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45953.085187384262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45953.085187384262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45953.085187384262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45953.085187384262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45953.085187384262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45953.085187384262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45953.085187384262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45953.085187384262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45953.085187384262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45953.085187384262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45953.085187384262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45953.085187384262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45953.085187384262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45953.085187384262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45953.085187384262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45953.085187384262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45953.085187384262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45953.085187384262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45953.085187384262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45953.085187384262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45953.085187384262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45953.085187384262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45953.085187384262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45953.085187384262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45953.085187384262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45953.085187384262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45953.085187384262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45953.085187384262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45953.085187384262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45953.085187384262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45953.085187384262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45953.085187384262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45953.085187384262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45953.085187384262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45953.085187384262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45953.085187384262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45953.085187384262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45953.085187384262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45953.085187384262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45953.085187384262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45953.085187384262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45953.085187384262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45953.085187384262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45953.085187384262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45953.085187384262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45953.085187384262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45953.085187384262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45953.085187384262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45953.085187384262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45953.085187384262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45953.085187384262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45953.085187384262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45953.085187384262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45953.085187384262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45953.085187384262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45953.085187384262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45953.085187384262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45953.085187384262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45953.085187384262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45953.085187384262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45953.085187384262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45953.085187384262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45953.085187384262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45953.085187384262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45953.085187384262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45953.085187384262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45953.085187384262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45953.085187384262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45953.085187384262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45953.085187384262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45953.085187384262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45953.085187384262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45953.085187384262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45953.085187384262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45953.085187384262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45953.085187384262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45953.085187384262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45953.085187384262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45953.085187384262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45953.085187384262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45953.085187384262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45953.085187384262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45953.085187384262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45953.085187384262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45953.085187384262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45953.085187384262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45953.085187384262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45953.085187384262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45953.085187384262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45953.085187384262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45953.085187384262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45953.085187384262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45953.085187384262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45953.085187384262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45953.085187384262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45953.085187384262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45953.085187384262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45953.085187384262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45953.085187384262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45953.085187384262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45953.085187384262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45953.085187384262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45953.085187384262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45953.085187384262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45953.085187384262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45953.085187384262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45953.085187384262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45953.085187384262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45953.085187384262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45953.085187384262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45953.085187384262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45953.085187384262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45953.085187384262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45953.085187384262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45953.085187384262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45953.085187384262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45953.085187384262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45953.085187384262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45953.085187384262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45953.085187384262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45953.085187384262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45953.085187384262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45953.085187384262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45953.085187384262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45953.085187384262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45953.085187384262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45953.085187384262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45953.085187384262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45953.085187384262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45953.085187384262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45953.085187384262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45953.085187384262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45953.085187384262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45953.085187384262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45953.085187384262</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45953.085187384262</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61.253127199073788</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39081</v>
      </c>
      <c r="F3" s="38">
        <v>45926.188877314817</v>
      </c>
      <c r="G3" s="146">
        <f t="shared" ref="G3" ca="1" si="0">IFERROR(NOW()-F3,"")</f>
        <v>26.896310069445462</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8.3136133101870655</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39081</v>
      </c>
      <c r="F5" s="155">
        <v>45948.661111111112</v>
      </c>
      <c r="G5" s="156">
        <f ca="1">IFERROR(NOW()-F5,"")</f>
        <v>4.4240762731496943</v>
      </c>
      <c r="H5" s="155">
        <v>45948.661111111112</v>
      </c>
      <c r="I5" s="154" t="str">
        <f>IFERROR(VLOOKUP(D5,DB!A:F,6,0),"")</f>
        <v>SCECO</v>
      </c>
      <c r="J5" s="154" t="str">
        <f>IFERROR(VLOOKUP(D5,DB!A:G,7,0),"")</f>
        <v>Dead</v>
      </c>
      <c r="K5" s="154" t="s">
        <v>39099</v>
      </c>
      <c r="L5" s="154" t="str">
        <f>IFERROR(VLOOKUP(D5,DB!A:I,9,0),"")</f>
        <v>Latis</v>
      </c>
    </row>
    <row r="6" spans="1:13" ht="15">
      <c r="A6" s="154" t="s">
        <v>39100</v>
      </c>
      <c r="B6" s="154" t="str">
        <f>IFERROR(VLOOKUP(D6,DB!A:K,11,0),"")</f>
        <v>R5</v>
      </c>
      <c r="C6" s="154">
        <v>2</v>
      </c>
      <c r="D6" s="154" t="s">
        <v>36318</v>
      </c>
      <c r="E6" s="154" t="s">
        <v>38998</v>
      </c>
      <c r="F6" s="155">
        <v>45953.053460648145</v>
      </c>
      <c r="G6" s="156">
        <f ca="1">IFERROR(NOW()-F6,"")</f>
        <v>3.1726736116979737E-2</v>
      </c>
      <c r="H6" s="155">
        <v>45953.046793981484</v>
      </c>
      <c r="I6" s="154" t="str">
        <f>IFERROR(VLOOKUP(D6,DB!A:F,6,0),"")</f>
        <v>Generator-SG</v>
      </c>
      <c r="J6" s="154" t="str">
        <f>IFERROR(VLOOKUP(D6,DB!A:G,7,0),"")</f>
        <v>Vandalized</v>
      </c>
      <c r="K6" s="154" t="s">
        <v>39101</v>
      </c>
      <c r="L6" s="154" t="str">
        <f>IFERROR(VLOOKUP(D6,DB!A:I,9,0),"")</f>
        <v>Latis</v>
      </c>
    </row>
    <row r="7" spans="1:13" ht="15">
      <c r="A7" s="161"/>
      <c r="B7" s="161" t="str">
        <f>IFERROR(VLOOKUP(D7,DB!A:K,11,0),"")</f>
        <v/>
      </c>
      <c r="C7" s="161"/>
      <c r="D7" s="161"/>
      <c r="E7" s="161"/>
      <c r="F7" s="162"/>
      <c r="G7" s="163">
        <f ca="1">IFERROR(NOW()-F7,"")</f>
        <v>45953.085187384262</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45953.085187384262</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45953.085187384262</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45953.085187384262</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45953.085187384262</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45953.085187384262</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45953.085187384262</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45953.085187384262</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45953.085187384262</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45953.085187384262</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45953.085187384262</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45953.085187384262</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45953.085187384262</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45953.085187384262</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45953.085187384262</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45953.085187384262</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45953.085187384262</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45953.085187384262</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45953.085187384262</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45953.085187384262</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45953.085187384262</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45953.085187384262</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45953.085187384262</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45953.085187384262</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45953.085187384262</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45953.085187384262</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45953.085187384262</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45953.085187384262</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45953.085187384262</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45953.085187384262</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45953.085187384262</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45953.085187384262</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45953.085187384262</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45953.085187384262</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45953.085187384262</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45953.085187384262</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45953.085187384262</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45953.085187384262</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45953.085187384262</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45953.085187384262</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45953.085187384262</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45953.085187384262</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45953.085187384262</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45953.085187384262</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45953.085187384262</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45953.085187384262</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45953.085187384262</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45953.085187384262</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45953.085187384262</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45953.085187384262</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45953.085187384262</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45953.085187384262</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45953.085187384262</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45953.085187384262</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45953.085187384262</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45953.085187384262</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45953.085187384262</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45953.085187384262</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45953.085187384262</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45953.085187384262</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45953.085187384262</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45953.085187384262</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45953.085187384262</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45953.085187384262</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45953.085187384262</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45953.085187384262</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45953.085187384262</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45953.085187384262</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45953.085187384262</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45953.085187384262</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45953.085187384262</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45953.085187384262</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45953.085187384262</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45953.085187384262</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45953.085187384262</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45953.085187384262</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45953.085187384262</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45953.085187384262</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45953.085187384262</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45953.085187384262</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45953.085187384262</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45953.085187384262</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45953.085187384262</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45953.085187384262</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45953.085187384262</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45953.085187384262</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45953.085187384262</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45953.085187384262</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45953.085187384262</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45953.085187384262</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45953.085187384262</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45953.085187384262</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45953.085187384262</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45953.085187384262</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45953.085187384262</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45953.085187384262</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45953.085187384262</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45953.085187384262</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45953.085187384262</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45953.085187384262</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45953.085187384262</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45953.085187384262</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45953.085187384262</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45953.085187384262</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45953.085187384262</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45953.085187384262</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45953.085187384262</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45953.085187384262</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45953.085187384262</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45953.085187384262</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45953.085187384262</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45953.085187384262</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45953.085187384262</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45953.085187384262</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45953.085187384262</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45953.085187384262</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45953.085187384262</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45953.085187384262</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45953.085187384262</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45953.085187384262</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45953.085187384262</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45953.085187384262</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45953.085187384262</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45953.085187384262</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45953.085187384262</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45953.085187384262</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45953.085187384262</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45953.085187384262</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45953.085187384262</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45953.085187384262</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45953.085187384262</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45953.085187384262</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45953.085187384262</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45953.085187384262</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45953.085187384262</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45953.085187384262</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45953.085187384262</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45953.085187384262</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45953.085187384262</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45953.085187384262</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45953.085187384262</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45953.085187384262</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45953.085187384262</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45953.085187384262</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45953.085187384262</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45953.085187384262</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45953.085187384262</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45953.085187384262</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45953.085187384262</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45953.085187384262</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45953.085187384262</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45953.085187384262</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45953.085187384262</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45953.085187384262</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45953.085187384262</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45953.085187384262</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45953.085187384262</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45953.085187384262</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45953.085187384262</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45953.085187384262</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45953.085187384262</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45953.085187384262</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45953.085187384262</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45953.085187384262</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45953.085187384262</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45953.085187384262</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45953.085187384262</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45953.085187384262</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45953.085187384262</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45953.085187384262</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45953.085187384262</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45953.085187384262</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45953.085187384262</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45953.085187384262</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45953.085187384262</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45953.085187384262</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45953.085187384262</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45953.085187384262</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45953.085187384262</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45953.085187384262</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45953.085187384262</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45953.085187384262</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45953.085187384262</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45953.085187384262</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45953.085187384262</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45953.085187384262</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45953.085187384262</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45953.085187384262</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45953.085187384262</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45953.085187384262</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45953.085187384262</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45953.085187384262</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45953.085187384262</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45953.085187384262</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45953.085187384262</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45953.085187384262</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45953.085187384262</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45953.085187384262</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45953.085187384262</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45953.085187384262</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45953.085187384262</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45953.085187384262</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45953.085187384262</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45953.085187384262</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45953.085187384262</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45953.085187384262</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45953.085187384262</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45953.085187384262</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45953.085187384262</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45953.085187384262</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45953.085187384262</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45953.085187384262</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45953.085187384262</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45953.085187384262</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45953.085187384262</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45953.085187384262</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45953.085187384262</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45953.085187384262</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45953.085187384262</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45953.085187384262</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45953.085187384262</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45953.085187384262</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45953.085187384262</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45953.085187384262</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45953.085187384262</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45953.085187384262</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45953.085187384262</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45953.085187384262</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45953.085187384262</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45953.085187384262</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45953.085187384262</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45953.085187384262</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45953.085187384262</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45953.085187384262</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45953.085187384262</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45953.085187384262</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45953.085187384262</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45953.085187384262</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45953.085187384262</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45953.085187384262</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45953.085187384262</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45953.085187384262</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45953.085187384262</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45953.085187384262</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45953.085187384262</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45953.085187384262</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45953.085187384262</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45953.085187384262</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45953.085187384262</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45953.085187384262</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45953.085187384262</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45953.085187384262</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45953.085187384262</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45953.085187384262</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45953.085187384262</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45953.085187384262</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45953.085187384262</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45953.085187384262</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45953.085187384262</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45953.085187384262</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45953.085187384262</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45953.085187384262</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45953.085187384262</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45953.085187384262</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45953.085187384262</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45953.085187384262</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45953.085187384262</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45953.085187384262</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45953.085187384262</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45953.085187384262</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45953.085187384262</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45953.085187384262</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45953.085187384262</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45953.085187384262</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45953.085187384262</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45953.085187384262</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45953.085187384262</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45953.085187384262</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45953.085187384262</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45953.085187384262</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45953.085187384262</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45953.085187384262</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45953.085187384262</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45953.085187384262</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45953.085187384262</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45953.085187384262</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45953.085187384262</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45953.085187384262</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45953.085187384262</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45953.085187384262</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45953.085187384262</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45953.085187384262</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45953.085187384262</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45953.085187384262</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45953.085187384262</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45953.085187384262</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45953.085187384262</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45953.085187384262</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45953.085187384262</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45953.085187384262</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45953.085187384262</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45953.085187384262</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45953.085187384262</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45953.085187384262</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45953.085187384262</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45953.085187384262</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45953.085187384262</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45953.085187384262</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45953.085187384262</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45953.085187384262</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45953.085187384262</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45953.085187384262</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45953.085187384262</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45953.085187384262</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45953.085187384262</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45953.085187384262</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45953.085187384262</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45953.085187384262</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45953.085187384262</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45953.085187384262</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45953.085187384262</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45953.085187384262</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45953.085187384262</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45953.085187384262</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45953.085187384262</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45953.085187384262</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45953.085187384262</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45953.085187384262</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45953.085187384262</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45953.085187384262</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45953.085187384262</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45953.085187384262</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45953.085187384262</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45953.085187384262</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45953.085187384262</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45953.085187384262</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45953.085187384262</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45953.085187384262</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45953.085187384262</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45953.085187384262</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45953.085187384262</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45953.085187384262</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45953.085187384262</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45953.085187384262</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45953.085187384262</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45953.085187384262</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45953.085187384262</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45953.085187384262</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45953.085187384262</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45953.085187384262</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45953.085187384262</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45953.085187384262</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45953.085187384262</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45953.085187384262</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45953.085187384262</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45953.085187384262</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45953.085187384262</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45953.085187384262</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45953.085187384262</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45953.085187384262</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45953.085187384262</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45953.085187384262</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45953.085187384262</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45953.085187384262</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45953.085187384262</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45953.085187384262</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45953.085187384262</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45953.085187384262</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45953.085187384262</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45953.085187384262</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45953.085187384262</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45953.085187384262</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45953.085187384262</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45953.085187384262</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45953.085187384262</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45953.085187384262</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45953.085187384262</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45953.085187384262</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45953.085187384262</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45953.085187384262</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45953.085187384262</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45953.085187384262</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45953.085187384262</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45953.085187384262</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45953.085187384262</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45953.085187384262</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45953.085187384262</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45953.085187384262</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45953.085187384262</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45953.085187384262</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45953.085187384262</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45953.085187384262</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45953.085187384262</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45953.085187384262</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45953.085187384262</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45953.085187384262</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45953.085187384262</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45953.085187384262</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45953.085187384262</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45953.085187384262</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45953.085187384262</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45953.085187384262</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45953.085187384262</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45953.085187384262</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45953.085187384262</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45953.085187384262</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45953.085187384262</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45953.085187384262</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45953.085187384262</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45953.085187384262</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45953.085187384262</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45953.085187384262</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45953.085187384262</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45953.085187384262</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45953.085187384262</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45953.085187384262</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45953.085187384262</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45953.085187384262</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45953.085187384262</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45953.085187384262</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45953.085187384262</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45953.085187384262</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45953.085187384262</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45953.085187384262</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45953.085187384262</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45953.085187384262</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45953.085187384262</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45953.085187384262</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45953.085187384262</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45953.085187384262</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45953.085187384262</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45953.085187384262</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45953.085187384262</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45953.085187384262</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45953.085187384262</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45953.085187384262</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45953.085187384262</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45953.085187384262</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45953.085187384262</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45953.085187384262</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45953.085187384262</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45953.085187384262</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45953.085187384262</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45953.085187384262</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45953.085187384262</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45953.085187384262</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45953.085187384262</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45953.085187384262</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45953.085187384262</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45953.085187384262</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45953.085187384262</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45953.085187384262</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45953.085187384262</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45953.085187384262</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45953.085187384262</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45953.085187384262</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45953.085187384262</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45953.085187384262</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45953.085187384262</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45953.085187384262</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45953.085187384262</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45953.085187384262</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45953.085187384262</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45953.085187384262</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45953.085187384262</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45953.085187384262</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45953.085187384262</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45953.085187384262</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45953.085187384262</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45953.085187384262</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45953.085187384262</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45953.085187384262</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45953.085187384262</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45953.085187384262</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45953.085187384262</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45953.085187384262</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45953.085187384262</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45953.085187384262</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45953.085187384262</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45953.085187384262</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45953.085187384262</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45953.085187384262</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45953.085187384262</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45953.085187384262</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45953.085187384262</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45953.085187384262</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45953.085187384262</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45953.085187384262</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45953.085187384262</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45953.085187384262</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45953.085187384262</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45953.085187384262</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45953.085187384262</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45953.085187384262</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45953.085187384262</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45953.085187384262</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E9" sqref="E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2</v>
      </c>
      <c r="D2" s="105" t="s">
        <v>33195</v>
      </c>
      <c r="E2" s="108" t="s">
        <v>38998</v>
      </c>
      <c r="F2" s="109"/>
      <c r="G2" s="78">
        <f ca="1">IFERROR(NOW()-F2,"-")</f>
        <v>45953.085187384262</v>
      </c>
      <c r="H2" s="109">
        <v>45952.94158564815</v>
      </c>
      <c r="I2" s="105" t="str">
        <f>IFERROR(VLOOKUP(D2,DB!A:F,6,0),"")</f>
        <v>SCECO</v>
      </c>
      <c r="J2" s="104" t="str">
        <f>IFERROR(VLOOKUP(D2,DB!A:G,7,0),"")</f>
        <v>Vandalized</v>
      </c>
      <c r="K2" s="110" t="s">
        <v>39103</v>
      </c>
      <c r="L2" s="111" t="str">
        <f>IFERROR(VLOOKUP(D2,DB!A:I,9,0),"")</f>
        <v>Latis</v>
      </c>
    </row>
    <row r="3" spans="1:16383" ht="31.5" customHeight="1">
      <c r="A3" s="106"/>
      <c r="B3" s="105" t="str">
        <f>IFERROR(VLOOKUP(D3,DB!A:K,11,0),"")</f>
        <v/>
      </c>
      <c r="C3" s="107"/>
      <c r="D3" s="105"/>
      <c r="E3" s="108"/>
      <c r="F3" s="109"/>
      <c r="G3" s="78">
        <f ca="1">IFERROR(NOW()-F3,"-")</f>
        <v>45953.085187384262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45953.085187384262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45953.085187384262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45953.085187384262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45953.085187384262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45953.085187384262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45953.085187384262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45953.085187384262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45953.085187384262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45953.085187384262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45953.085187384262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45953.085187384262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45953.085187384262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45953.085187384262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45953.085187384262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45953.085187384262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45953.085187384262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45953.085187384262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45953.085187384262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45953.085187384262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45953.085187384262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45953.085187384262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45953.085187384262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45953.085187384262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45953.085187384262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45953.085187384262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45953.085187384262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45953.085187384262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45953.085187384262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45953.085187384262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45953.085187384262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45953.085187384262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45953.085187384262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45953.085187384262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45953.085187384262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45953.085187384262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45953.085187384262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45953.085187384262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45953.085187384262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45953.085187384262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45953.085187384262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45953.085187384262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45953.085187384262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45953.085187384262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45953.085187384262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45953.085187384262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45953.085187384262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45953.085187384262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45953.085187384262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45953.085187384262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45953.085187384262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45953.085187384262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45953.085187384262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45953.085187384262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45953.085187384262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45953.085187384262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45953.085187384262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45953.085187384262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45953.085187384262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45953.085187384262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45953.085187384262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45953.085187384262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45953.085187384262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45953.085187384262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45953.085187384262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45953.085187384262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45953.085187384262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45953.085187384262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45953.085187384262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45953.085187384262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45953.085187384262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45953.085187384262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45953.085187384262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45953.085187384262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45953.085187384262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45953.085187384262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45953.085187384262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45953.085187384262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45953.085187384262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45953.085187384262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45953.085187384262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45953.085187384262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45953.085187384262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45953.085187384262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45953.085187384262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45953.085187384262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45953.085187384262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45953.085187384262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45953.085187384262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45953.085187384262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45953.085187384262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45953.085187384262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45953.085187384262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45953.085187384262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45953.085187384262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45953.085187384262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45953.085187384262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45953.085187384262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45953.085187384262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45953.085187384262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45953.085187384262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45953.085187384262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45953.085187384262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45953.085187384262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45953.085187384262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45953.085187384262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45953.085187384262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45953.085187384262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45953.085187384262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45953.085187384262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45953.085187384262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45953.085187384262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45953.085187384262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45953.085187384262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45953.085187384262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45953.085187384262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45953.085187384262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45953.085187384262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45953.085187384262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45953.085187384262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45953.085187384262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45953.085187384262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45953.085187384262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45953.085187384262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45953.085187384262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45953.085187384262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45953.085187384262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45953.085187384262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45953.085187384262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45953.085187384262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45953.085187384262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45953.085187384262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45953.085187384262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45953.085187384262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45953.085187384262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45953.085187384262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45953.085187384262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45953.085187384262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45953.085187384262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45953.085187384262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45953.085187384262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45953.085187384262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45953.085187384262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45953.085187384262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45953.085187384262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45953.085187384262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45953.085187384262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45953.085187384262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45953.085187384262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45953.085187384262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45953.085187384262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45953.085187384262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45953.085187384262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45953.085187384262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45953.085187384262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45953.085187384262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45953.085187384262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45953.085187384262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45953.085187384262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45953.085187384262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45953.085187384262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45953.085187384262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45953.085187384262</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45953.085187384262</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45953.085187384262</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45953.085187384262</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2025-10-22T23:05:17Z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