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67" documentId="13_ncr:1_{F6CB121F-512D-4AA6-A0C1-0FB36C537598}" xr6:coauthVersionLast="47" xr6:coauthVersionMax="47" xr10:uidLastSave="{37D21865-8164-4E37-A8C4-3FB62B345647}"/>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<sst xmlns="http://schemas.openxmlformats.org/spreadsheetml/2006/main" count="178601" uniqueCount="39081">
  <si>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</si>
  <si>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</si>
  <si>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</si>
  <si>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</si>
  <si>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</si>
  <si>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</si>
  <si>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</si>
  <si>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</si>
  <si>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</si>
  <si>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</si>
  <si>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</si>
  <si>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</si>
  <si>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</si>
  <si>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</si>
  <si>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</si>
  <si>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</si>
  <si>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</si>
  <si>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</si>
  <si>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</si>
  <si>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</si>
  <si>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</si>
  <si>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</si>
  <si>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</si>
  <si>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</si>
  <si>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</si>
  <si>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</si>
  <si>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</si>
  <si>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</si>
  <si>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</si>
  <si>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</si>
  <si>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</si>
  <si>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</si>
  <si>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</si>
  <si>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</si>
  <si>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</si>
  <si>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</si>
  <si>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</si>
  <si>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</si>
  <si>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</si>
  <si>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</si>
  <si>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</si>
  <si>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</si>
  <si>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</si>
  <si>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</si>
  <si>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</si>
  <si>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</si>
  <si>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</si>
  <si>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</si>
  <si>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</si>
  <si>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</si>
  <si>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</si>
  <si>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</si>
  <si>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</si>
  <si>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</si>
  <si>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</si>
  <si>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</si>
  <si>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</si>
  <si>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</si>
  <si>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</si>
  <si>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</si>
  <si>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</si>
  <si>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</si>
  <si>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</si>
  <si>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</si>
  <si>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</si>
  <si>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</si>
  <si>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</si>
  <si>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</si>
  <si>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</si>
  <si>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</si>
  <si>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</si>
  <si>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</si>
  <si>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</si>
  <si>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</si>
  <si>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</si>
  <si>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</si>
  <si>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</si>
  <si>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</si>
  <si>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</si>
  <si>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</si>
  <si>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</si>
  <si>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</si>
  <si>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</si>
  <si>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</si>
  <si>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</si>
  <si>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</si>
  <si>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</si>
  <si>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</si>
  <si>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</si>
  <si>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</si>
  <si>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</si>
  <si>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</si>
  <si>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</si>
  <si>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</si>
  <si>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</si>
  <si>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</si>
  <si>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</si>
  <si>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</si>
  <si>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</si>
  <si>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</si>
  <si>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</si>
  <si>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</si>
  <si>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</si>
  <si>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</si>
  <si>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</si>
  <si>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</si>
  <si>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</si>
  <si>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</si>
  <si>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</si>
  <si>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</si>
  <si>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</si>
  <si>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</si>
  <si>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</si>
  <si>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</si>
  <si>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</si>
  <si>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</si>
  <si>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</si>
  <si>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</si>
  <si>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</si>
  <si>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</si>
  <si>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</si>
  <si>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</si>
  <si>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</si>
  <si>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</si>
  <si>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</si>
  <si>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</si>
  <si>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</si>
  <si>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</si>
  <si>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</si>
  <si>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</si>
  <si>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</si>
  <si>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</si>
  <si>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</si>
  <si>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</si>
  <si>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</si>
  <si>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</si>
  <si>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</si>
  <si>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</si>
  <si>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</si>
  <si>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</si>
  <si>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</si>
  <si>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</si>
  <si>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</si>
  <si>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</si>
  <si>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</si>
  <si>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</si>
  <si>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</si>
  <si>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</si>
  <si>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</si>
  <si>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</si>
  <si>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</si>
  <si>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</si>
  <si>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</si>
  <si>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</si>
  <si>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</si>
  <si>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</si>
  <si>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</si>
  <si>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</si>
  <si>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</si>
  <si>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</si>
  <si>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</si>
  <si>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</si>
  <si>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</si>
  <si>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</si>
  <si>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</si>
  <si>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</si>
  <si>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</si>
  <si>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</si>
  <si>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</si>
  <si>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</si>
  <si>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</si>
  <si>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</si>
  <si>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</si>
  <si>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</si>
  <si>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</si>
  <si>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</si>
  <si>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</si>
  <si>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</si>
  <si>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</si>
  <si>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</si>
  <si>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</si>
  <si>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</si>
  <si>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</si>
  <si>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</si>
  <si>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</si>
  <si>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</si>
  <si>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</si>
  <si>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</si>
  <si>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</si>
  <si>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</si>
  <si>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</si>
  <si>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</si>
  <si>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</si>
  <si>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</si>
  <si>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</si>
  <si>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</si>
  <si>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</si>
  <si>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</si>
  <si>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</si>
  <si>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</si>
  <si>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</si>
  <si>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</si>
  <si>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</si>
  <si>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</si>
  <si>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</si>
  <si>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</si>
  <si>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</si>
  <si>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</si>
  <si>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</si>
  <si>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</si>
  <si>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</si>
  <si>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</si>
  <si>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</si>
  <si>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</si>
  <si>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</si>
  <si>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</si>
  <si>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</si>
  <si>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</si>
  <si>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</si>
  <si>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</si>
  <si>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</si>
  <si>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</si>
  <si>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</si>
  <si>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</si>
  <si>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</si>
  <si>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</si>
  <si>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</si>
  <si>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</si>
  <si>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</si>
  <si>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</si>
  <si>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</si>
  <si>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</si>
  <si>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</si>
  <si>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</si>
  <si>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</si>
  <si>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</si>
  <si>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</si>
  <si>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</si>
  <si>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</si>
  <si>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</si>
  <si>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</si>
  <si>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</si>
  <si>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</si>
  <si>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</si>
  <si>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</si>
  <si>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</si>
  <si>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</si>
  <si>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</si>
  <si>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</si>
  <si>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</si>
  <si>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</si>
  <si>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</si>
  <si>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</si>
  <si>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</si>
  <si>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</si>
  <si>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</si>
  <si>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</si>
  <si>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</si>
  <si>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</si>
  <si>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</si>
  <si>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</si>
  <si>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</si>
  <si>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</si>
  <si>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</si>
  <si>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</si>
  <si>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</si>
  <si>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</si>
  <si>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</si>
  <si>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</si>
  <si>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</si>
  <si>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</si>
  <si>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</si>
  <si>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</si>
  <si>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</si>
  <si>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</si>
  <si>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</si>
  <si>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</si>
  <si>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</si>
  <si>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</si>
  <si>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</si>
  <si>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</si>
  <si>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</si>
  <si>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</si>
  <si>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</si>
  <si>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</si>
  <si>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</si>
  <si>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</si>
  <si>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</si>
  <si>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</si>
  <si>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</si>
  <si>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</si>
  <si>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</si>
  <si>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</si>
  <si>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</si>
  <si>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</si>
  <si>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</si>
  <si>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</si>
  <si>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</si>
  <si>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</si>
  <si>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</si>
  <si>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</si>
  <si>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</si>
  <si>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</si>
  <si>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</si>
  <si>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</si>
  <si>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</si>
  <si>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</si>
  <si>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</si>
  <si>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</si>
  <si>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</si>
  <si>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</si>
  <si>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</si>
  <si>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</si>
  <si>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</si>
  <si>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</si>
  <si>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</si>
  <si>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</si>
  <si>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</si>
  <si>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</si>
  <si>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</si>
  <si>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</si>
  <si>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</si>
  <si>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</si>
  <si>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</si>
  <si>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</si>
  <si>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</si>
  <si>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</si>
  <si>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</si>
  <si>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</si>
  <si>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</si>
  <si>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</si>
  <si>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</si>
  <si>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</si>
  <si>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</si>
  <si>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</si>
  <si>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</si>
  <si>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</si>
  <si>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</si>
  <si>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</si>
  <si>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</si>
  <si>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</si>
  <si>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</si>
  <si>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</si>
  <si>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</si>
  <si>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</si>
  <si>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</si>
  <si>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</si>
  <si>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</si>
  <si>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</si>
  <si>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</si>
  <si>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</si>
  <si>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</si>
  <si>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</si>
  <si>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</si>
  <si>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</si>
  <si>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</si>
  <si>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</si>
  <si>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</si>
  <si>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</si>
  <si>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</si>
  <si>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</si>
  <si>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</si>
  <si>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</si>
  <si>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</si>
  <si>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</si>
  <si>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</si>
  <si>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</si>
  <si>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</si>
  <si>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</si>
  <si>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</si>
  <si>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</si>
  <si>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</si>
  <si>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</si>
  <si>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</si>
  <si>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</si>
  <si>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</si>
  <si>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</si>
  <si>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</si>
  <si>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</si>
  <si>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</si>
  <si>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</si>
  <si>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</si>
  <si>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</si>
  <si>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</si>
  <si>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</si>
  <si>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</si>
  <si>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</si>
  <si>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</si>
  <si>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</si>
  <si>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</si>
  <si>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</si>
  <si>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</si>
  <si>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</si>
  <si>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</si>
  <si>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</si>
  <si>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</si>
  <si>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</si>
  <si>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</si>
  <si>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</si>
  <si>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</si>
  <si>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</si>
  <si>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</si>
  <si>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</si>
  <si>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</si>
  <si>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</si>
  <si>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</si>
  <si>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</si>
  <si>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</si>
  <si>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</si>
  <si>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</si>
  <si>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</si>
  <si>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</si>
  <si>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</si>
  <si>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</si>
  <si>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</si>
  <si>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</si>
  <si>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</si>
  <si>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</si>
  <si>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</si>
  <si>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</si>
  <si>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</si>
  <si>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</si>
  <si>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</si>
  <si>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</si>
  <si>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</si>
  <si>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</si>
  <si>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</si>
  <si>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</si>
  <si>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</si>
  <si>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</si>
  <si>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</si>
  <si>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</si>
  <si>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</si>
  <si>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</si>
  <si>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</si>
  <si>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</si>
  <si>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</si>
  <si>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</si>
  <si>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</si>
  <si>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</si>
  <si>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</si>
  <si>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</si>
  <si>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</si>
  <si>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</si>
  <si>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</si>
  <si>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</si>
  <si>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</si>
  <si>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</si>
  <si>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</si>
  <si>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</si>
  <si>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</si>
  <si>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</si>
  <si>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</si>
  <si>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</si>
  <si>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</si>
  <si>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</si>
  <si>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</si>
  <si>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</si>
  <si>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</si>
  <si>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</si>
  <si>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</si>
  <si>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</si>
  <si>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</si>
  <si>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</si>
  <si>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</si>
  <si>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</si>
  <si>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</si>
  <si>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</si>
  <si>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</si>
  <si>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</si>
  <si>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</si>
  <si>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</si>
  <si>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</si>
  <si>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</si>
  <si>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</si>
  <si>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</si>
  <si>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</si>
  <si>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</si>
  <si>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</si>
  <si>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</si>
  <si>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</si>
  <si>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</si>
  <si>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</si>
  <si>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</si>
  <si>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</si>
  <si>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</si>
  <si>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</si>
  <si>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</si>
  <si>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</si>
  <si>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</si>
  <si>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</si>
  <si>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</si>
  <si>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</si>
  <si>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</si>
  <si>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</si>
  <si>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</si>
  <si>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</si>
  <si>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</si>
  <si>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</si>
  <si>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</si>
  <si>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</si>
  <si>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</si>
  <si>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</si>
  <si>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</si>
  <si>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</si>
  <si>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</si>
  <si>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</si>
  <si>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</si>
  <si>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</si>
  <si>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</si>
  <si>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</si>
  <si>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</si>
  <si>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</si>
  <si>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</si>
  <si>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</si>
  <si>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</si>
  <si>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</si>
  <si>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</si>
  <si>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</si>
  <si>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</si>
  <si>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</si>
  <si>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</si>
  <si>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</si>
  <si>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</si>
  <si>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</si>
  <si>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</si>
  <si>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</si>
  <si>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</si>
  <si>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</si>
  <si>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</si>
  <si>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</si>
  <si>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</si>
  <si>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</si>
  <si>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</si>
  <si>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</si>
  <si>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</si>
  <si>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</si>
  <si>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</si>
  <si>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</si>
  <si>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</si>
  <si>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</si>
  <si>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</si>
  <si>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</si>
  <si>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</si>
  <si>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</si>
  <si>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</si>
  <si>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</si>
  <si>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</si>
  <si>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</si>
  <si>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</si>
  <si>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</si>
  <si>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</si>
  <si>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</si>
  <si>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</si>
  <si>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</si>
  <si>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</si>
  <si>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</si>
  <si>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</si>
  <si>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</si>
  <si>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</si>
  <si>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</si>
  <si>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</si>
  <si>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</si>
  <si>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</si>
  <si>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</si>
  <si>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</si>
  <si>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</si>
  <si>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</si>
  <si>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</si>
  <si>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</si>
  <si>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</si>
  <si>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</si>
  <si>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</si>
  <si>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</si>
  <si>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</si>
  <si>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</si>
  <si>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</si>
  <si>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</si>
  <si>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</si>
  <si>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</si>
  <si>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</si>
  <si>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</si>
  <si>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</si>
  <si>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</si>
  <si>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</si>
  <si>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</si>
  <si>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</si>
  <si>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</si>
  <si>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</si>
  <si>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</si>
  <si>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</si>
  <si>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</si>
  <si>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</si>
  <si>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</si>
  <si>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</si>
  <si>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</si>
  <si>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</si>
  <si>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</si>
  <si>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</si>
  <si>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</si>
  <si>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</si>
  <si>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</si>
  <si>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</si>
  <si>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</si>
  <si>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</si>
  <si>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</si>
  <si>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</si>
  <si>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</si>
  <si>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</si>
  <si>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</si>
  <si>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</si>
  <si>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</si>
  <si>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</si>
  <si>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</si>
  <si>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</si>
  <si>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</si>
  <si>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</si>
  <si>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</si>
  <si>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</si>
  <si>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</si>
  <si>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</si>
  <si>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</si>
  <si>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</si>
  <si>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</si>
  <si>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</si>
  <si>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</si>
  <si>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</si>
  <si>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</si>
  <si>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</si>
  <si>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</si>
  <si>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</si>
  <si>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</si>
  <si>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</si>
  <si>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</si>
  <si>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</si>
  <si>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</si>
  <si>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</si>
  <si>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</si>
  <si>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</si>
  <si>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</si>
  <si>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</si>
  <si>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</si>
  <si>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</si>
  <si>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</si>
  <si>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</si>
  <si>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</si>
  <si>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</si>
  <si>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</si>
  <si>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</si>
  <si>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</si>
  <si>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</si>
  <si>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</si>
  <si>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</si>
  <si>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</si>
  <si>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</si>
  <si>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</si>
  <si>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</si>
  <si>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</si>
  <si>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</si>
  <si>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</si>
  <si>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</si>
  <si>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</si>
  <si>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</si>
  <si>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</si>
  <si>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</si>
  <si>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</si>
  <si>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</si>
  <si>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</si>
  <si>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</si>
  <si>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</si>
  <si>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</si>
  <si>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</si>
  <si>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</si>
  <si>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</si>
  <si>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</si>
  <si>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</si>
  <si>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</si>
  <si>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</si>
  <si>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</si>
  <si>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</si>
  <si>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</si>
  <si>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</si>
  <si>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</si>
  <si>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</si>
  <si>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</si>
  <si>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</si>
  <si>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</si>
  <si>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</si>
  <si>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</si>
  <si>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</si>
  <si>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</si>
  <si>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</si>
  <si>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</si>
  <si>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</si>
  <si>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</si>
  <si>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</si>
  <si>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</si>
  <si>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</si>
  <si>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</si>
  <si>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</si>
  <si>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</si>
  <si>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</si>
  <si>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</si>
  <si>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</si>
  <si>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</si>
  <si>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</si>
  <si>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</si>
  <si>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</si>
  <si>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</si>
  <si>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</si>
  <si>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</si>
  <si>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</si>
  <si>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</si>
  <si>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</si>
  <si>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</si>
  <si>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</si>
  <si>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</si>
  <si>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</si>
  <si>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</si>
  <si>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</si>
  <si>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</si>
  <si>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</si>
  <si>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</si>
  <si>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</si>
  <si>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</si>
  <si>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</si>
  <si>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</si>
  <si>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</si>
  <si>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</si>
  <si>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</si>
  <si>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</si>
  <si>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</si>
  <si>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</si>
  <si>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</si>
  <si>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</si>
  <si>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</si>
  <si>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</si>
  <si>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</si>
  <si>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</si>
  <si>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</si>
  <si>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</si>
  <si>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</si>
  <si>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</si>
  <si>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</si>
  <si>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</si>
  <si>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</si>
  <si>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</si>
  <si>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</si>
  <si>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</si>
  <si>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</si>
  <si>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</si>
  <si>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</si>
  <si>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</si>
  <si>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</si>
  <si>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</si>
  <si>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</si>
  <si>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</si>
  <si>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</si>
  <si>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</si>
  <si>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</si>
  <si>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</si>
  <si>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</si>
  <si>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</si>
  <si>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</si>
  <si>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</si>
  <si>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</si>
  <si>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</si>
  <si>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</si>
  <si>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</si>
  <si>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</si>
  <si>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</si>
  <si>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</si>
  <si>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</si>
  <si>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</si>
  <si>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</si>
  <si>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</si>
  <si>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</si>
  <si>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</si>
  <si>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</si>
  <si>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</si>
  <si>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</si>
  <si>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</si>
  <si>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</si>
  <si>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</si>
  <si>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</si>
  <si>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</si>
  <si>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</si>
  <si>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</si>
  <si>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</si>
  <si>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</si>
  <si>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</si>
  <si>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</si>
  <si>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</si>
  <si>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</si>
  <si>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</si>
  <si>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</si>
  <si>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</si>
  <si>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</si>
  <si>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</si>
  <si>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</si>
  <si>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</si>
  <si>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</si>
  <si>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</si>
  <si>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</si>
  <si>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</si>
  <si>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</si>
  <si>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</si>
  <si>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</si>
  <si>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</si>
  <si>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</si>
  <si>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</si>
  <si>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</si>
  <si>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</si>
  <si>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</si>
  <si>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</si>
  <si>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</si>
  <si>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</si>
  <si>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</si>
  <si>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</si>
  <si>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</si>
  <si>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</si>
  <si>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</si>
  <si>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</si>
  <si>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</si>
  <si>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</si>
  <si>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</si>
  <si>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</si>
  <si>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</si>
  <si>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</si>
  <si>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</si>
  <si>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</si>
  <si>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</si>
  <si>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</si>
  <si>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</si>
  <si>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</si>
  <si>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</si>
  <si>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</si>
  <si>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</si>
  <si>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</si>
  <si>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</si>
  <si>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</si>
  <si>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</si>
  <si>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</si>
  <si>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</si>
  <si>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</si>
  <si>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</si>
  <si>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</si>
  <si>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</si>
  <si>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</si>
  <si>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</si>
  <si>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</si>
  <si>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</si>
  <si>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</si>
  <si>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</si>
  <si>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</si>
  <si>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</si>
  <si>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</si>
  <si>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</si>
  <si>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</si>
  <si>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</si>
  <si>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</si>
  <si>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</si>
  <si>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</si>
  <si>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</si>
  <si>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</si>
  <si>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</si>
  <si>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</si>
  <si>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</si>
  <si>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</si>
  <si>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</si>
  <si>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</si>
  <si>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</si>
  <si>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</si>
  <si>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</si>
  <si>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</si>
  <si>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</si>
  <si>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</si>
  <si>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</si>
  <si>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</si>
  <si>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</si>
  <si>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</si>
  <si>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</si>
  <si>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</si>
  <si>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</si>
  <si>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</si>
  <si>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</si>
  <si>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</si>
  <si>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</si>
  <si>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</si>
  <si>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</si>
  <si>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</si>
  <si>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</si>
  <si>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</si>
  <si>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</si>
  <si>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</si>
  <si>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</si>
  <si>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</si>
  <si>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</si>
  <si>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</si>
  <si>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</si>
  <si>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</si>
  <si>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</si>
  <si>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</si>
  <si>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</si>
  <si>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</si>
  <si>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</si>
  <si>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</si>
  <si>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</si>
  <si>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</si>
  <si>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</si>
  <si>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</si>
  <si>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</si>
  <si>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</si>
  <si>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</si>
  <si>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</si>
  <si>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</si>
  <si>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</si>
  <si>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</si>
  <si>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</si>
  <si>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</si>
  <si>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</si>
  <si>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</si>
  <si>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</si>
  <si>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</si>
  <si>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</si>
  <si>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</si>
  <si>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</si>
  <si>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</si>
  <si>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</si>
  <si>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</si>
  <si>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</si>
  <si>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</si>
  <si>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</si>
  <si>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</si>
  <si>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</si>
  <si>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</si>
  <si>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</si>
  <si>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</si>
  <si>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</si>
  <si>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</si>
  <si>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</si>
  <si>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</si>
  <si>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</si>
  <si>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</si>
  <si>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</si>
  <si>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</si>
  <si>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</si>
  <si>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</si>
  <si>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</si>
  <si>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</si>
  <si>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</si>
  <si>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</si>
  <si>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</si>
  <si>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</si>
  <si>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</si>
  <si>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</si>
  <si>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</si>
  <si>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</si>
  <si>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</si>
  <si>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</si>
  <si>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</si>
  <si>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</si>
  <si>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</si>
  <si>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</si>
  <si>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</si>
  <si>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</si>
  <si>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</si>
  <si>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</si>
  <si>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</si>
  <si>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</si>
  <si>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</si>
  <si>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</si>
  <si>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</si>
  <si>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</si>
  <si>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</si>
  <si>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</si>
  <si>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</si>
  <si>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</si>
  <si>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</si>
  <si>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</si>
  <si>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</si>
  <si>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</si>
  <si>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</si>
  <si>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</si>
  <si>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</si>
  <si>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</si>
  <si>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</si>
  <si>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</si>
  <si>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</si>
  <si>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</si>
  <si>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</si>
  <si>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</si>
  <si>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</si>
  <si>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</si>
  <si>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</si>
  <si>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</si>
  <si>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</si>
  <si>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</si>
  <si>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</si>
  <si>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</si>
  <si>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</si>
  <si>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</si>
  <si>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</si>
  <si>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</si>
  <si>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</si>
  <si>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</si>
  <si>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</si>
  <si>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</si>
  <si>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</si>
  <si>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</si>
  <si>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</si>
  <si>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</si>
  <si>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</si>
  <si>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</si>
  <si>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</si>
  <si>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</si>
  <si>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</si>
  <si>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</si>
  <si>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</si>
  <si>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</si>
  <si>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</si>
  <si>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</si>
  <si>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</si>
  <si>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</si>
  <si>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</si>
  <si>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</si>
  <si>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</si>
  <si>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</si>
  <si>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</si>
  <si>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</si>
  <si>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</si>
  <si>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</si>
  <si>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</si>
  <si>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</si>
  <si>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</si>
  <si>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</si>
  <si>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</si>
  <si>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</si>
  <si>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</si>
  <si>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</si>
  <si>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</si>
  <si>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</si>
  <si>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</si>
  <si>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</si>
  <si>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</si>
  <si>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</si>
  <si>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</si>
  <si>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</si>
  <si>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</si>
  <si>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</si>
  <si>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</si>
  <si>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</si>
  <si>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</si>
  <si>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</si>
  <si>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</si>
  <si>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</si>
  <si>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</si>
  <si>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</si>
  <si>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</si>
  <si>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</si>
  <si>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</si>
  <si>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</si>
  <si>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</si>
  <si>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</si>
  <si>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</si>
  <si>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</si>
  <si>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</si>
  <si>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</si>
  <si>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</si>
  <si>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</si>
  <si>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</si>
  <si>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</si>
  <si>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</si>
  <si>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</si>
  <si>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</si>
  <si>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</si>
  <si>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</si>
  <si>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</si>
  <si>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</si>
  <si>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</si>
  <si>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</si>
  <si>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</si>
  <si>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</si>
  <si>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</si>
  <si>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</si>
  <si>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</si>
  <si>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</si>
  <si>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</si>
  <si>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</si>
  <si>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</si>
  <si>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</si>
  <si>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</si>
  <si>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</si>
  <si>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</si>
  <si>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</si>
  <si>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</si>
  <si>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</si>
  <si>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</si>
  <si>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</si>
  <si>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</si>
  <si>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</si>
  <si>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</si>
  <si>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</si>
  <si>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</si>
  <si>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</si>
  <si>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</si>
  <si>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</si>
  <si>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</si>
  <si>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</si>
  <si>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</si>
  <si>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</si>
  <si>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</si>
  <si>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</si>
  <si>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</si>
  <si>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</si>
  <si>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</si>
  <si>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</si>
  <si>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</si>
  <si>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</si>
  <si>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</si>
  <si>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</si>
  <si>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</si>
  <si>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</si>
  <si>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</si>
  <si>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</si>
  <si>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</si>
  <si>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</si>
  <si>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</si>
  <si>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</si>
  <si>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</si>
  <si>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</si>
  <si>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</si>
  <si>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</si>
  <si>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</si>
  <si>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</si>
  <si>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</si>
  <si>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</si>
  <si>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</si>
  <si>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</si>
  <si>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</si>
  <si>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</si>
  <si>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</si>
  <si>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</si>
  <si>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</si>
  <si>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</si>
  <si>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</si>
  <si>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</si>
  <si>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</si>
  <si>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</si>
  <si>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</si>
  <si>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</si>
  <si>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</si>
  <si>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</si>
  <si>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</si>
  <si>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</si>
  <si>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</si>
  <si>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</si>
  <si>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</si>
  <si>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</si>
  <si>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</si>
  <si>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</si>
  <si>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</si>
  <si>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</si>
  <si>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</si>
  <si>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</si>
  <si>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</si>
  <si>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</si>
  <si>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</si>
  <si>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</si>
  <si>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</si>
  <si>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</si>
  <si>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</si>
  <si>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</si>
  <si>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</si>
  <si>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</si>
  <si>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</si>
  <si>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</si>
  <si>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</si>
  <si>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</si>
  <si>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</si>
  <si>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</si>
  <si>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</si>
  <si>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</si>
  <si>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</si>
  <si>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</si>
  <si>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</si>
  <si>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</si>
  <si>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</si>
  <si>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</si>
  <si>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</si>
  <si>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</si>
  <si>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</si>
  <si>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</si>
  <si>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</si>
  <si>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</si>
  <si>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</si>
  <si>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</si>
  <si>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</si>
  <si>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</si>
  <si>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</si>
  <si>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</si>
  <si>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</si>
  <si>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</si>
  <si>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</si>
  <si>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</si>
  <si>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</si>
  <si>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</si>
  <si>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</si>
  <si>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</si>
  <si>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</si>
  <si>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</si>
  <si>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</si>
  <si>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</si>
  <si>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</si>
  <si>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</si>
  <si>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</si>
  <si>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</si>
  <si>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</si>
  <si>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</si>
  <si>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</si>
  <si>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</si>
  <si>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</si>
  <si>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</si>
  <si>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</si>
  <si>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</si>
  <si>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</si>
  <si>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</si>
  <si>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</si>
  <si>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</si>
  <si>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</si>
  <si>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</si>
  <si>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</si>
  <si>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</si>
  <si>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</si>
  <si>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</si>
  <si>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</si>
  <si>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</si>
  <si>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</si>
  <si>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</si>
  <si>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</si>
  <si>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</si>
  <si>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</si>
  <si>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</si>
  <si>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</si>
  <si>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</si>
  <si>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</si>
  <si>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</si>
  <si>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</si>
  <si>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</si>
  <si>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</si>
  <si>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</si>
  <si>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</si>
  <si>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</si>
  <si>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</si>
  <si>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</si>
  <si>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</si>
  <si>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</si>
  <si>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</si>
  <si>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</si>
  <si>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</si>
  <si>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</si>
  <si>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</si>
  <si>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</si>
  <si>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</si>
  <si>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</si>
  <si>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</si>
  <si>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</si>
  <si>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</si>
  <si>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</si>
  <si>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</si>
  <si>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</si>
  <si>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</si>
  <si>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</si>
  <si>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</si>
  <si>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</si>
  <si>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</si>
  <si>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</si>
  <si>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</si>
  <si>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</si>
  <si>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</si>
  <si>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</si>
  <si>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</si>
  <si>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</si>
  <si>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</si>
  <si>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</si>
  <si>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</si>
  <si>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</si>
  <si>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</si>
  <si>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</si>
  <si>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</si>
  <si>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</si>
  <si>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</si>
  <si>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</si>
  <si>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</si>
  <si>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</si>
  <si>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</si>
  <si>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</si>
  <si>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</si>
  <si>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</si>
  <si>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</si>
  <si>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</si>
  <si>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</si>
  <si>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</si>
  <si>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</si>
  <si>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</si>
  <si>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</si>
  <si>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</si>
  <si>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</si>
  <si>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</si>
  <si>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</si>
  <si>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</si>
  <si>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</si>
  <si>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</si>
  <si>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</si>
  <si>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</si>
  <si>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</si>
  <si>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</si>
  <si>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</si>
  <si>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</si>
  <si>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</si>
  <si>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</si>
  <si>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</si>
  <si>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</si>
  <si>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</si>
  <si>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</si>
  <si>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</si>
  <si>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</si>
  <si>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</si>
  <si>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</si>
  <si>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</si>
  <si>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</si>
  <si>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</si>
  <si>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</si>
  <si>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</si>
  <si>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</si>
  <si>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</si>
  <si>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</si>
  <si>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</si>
  <si>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</si>
  <si>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</si>
  <si>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</si>
  <si>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</si>
  <si>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</si>
  <si>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</si>
  <si>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</si>
  <si>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</si>
  <si>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</si>
  <si>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</si>
  <si>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</si>
  <si>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</si>
  <si>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</si>
  <si>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</si>
  <si>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</si>
  <si>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</si>
  <si>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</si>
  <si>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</si>
  <si>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</si>
  <si>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</si>
  <si>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</si>
  <si>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</si>
  <si>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</si>
  <si>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</si>
  <si>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</si>
  <si>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</si>
  <si>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</si>
  <si>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</si>
  <si>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</si>
  <si>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</si>
  <si>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</si>
  <si>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</si>
  <si>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</si>
  <si>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</si>
  <si>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</si>
  <si>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</si>
  <si>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</si>
  <si>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</si>
  <si>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</si>
  <si>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</si>
  <si>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</si>
  <si>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</si>
  <si>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</si>
  <si>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</si>
  <si>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</si>
  <si>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</si>
  <si>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</si>
  <si>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</si>
  <si>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</si>
  <si>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</si>
  <si>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</si>
  <si>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</si>
  <si>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</si>
  <si>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</si>
  <si>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</si>
  <si>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</si>
  <si>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</si>
  <si>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</si>
  <si>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</si>
  <si>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</si>
  <si>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</si>
  <si>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</si>
  <si>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</si>
  <si>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</si>
  <si>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</si>
  <si>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</si>
  <si>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</si>
  <si>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</si>
  <si>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</si>
  <si>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</si>
  <si>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</si>
  <si>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</si>
  <si>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</si>
  <si>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</si>
  <si>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</si>
  <si>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</si>
  <si>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</si>
  <si>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</si>
  <si>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</si>
  <si>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</si>
  <si>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</si>
  <si>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</si>
  <si>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</si>
  <si>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</si>
  <si>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</si>
  <si>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</si>
  <si>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</si>
  <si>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</si>
  <si>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</si>
  <si>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</si>
  <si>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</si>
  <si>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</si>
  <si>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</si>
  <si>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</si>
  <si>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</si>
  <si>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</si>
  <si>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</si>
  <si>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</si>
  <si>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</si>
  <si>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</si>
  <si>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</si>
  <si>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</si>
  <si>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</si>
  <si>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</si>
  <si>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</si>
  <si>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</si>
  <si>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</si>
  <si>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</si>
  <si>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</si>
  <si>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</si>
  <si>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</si>
  <si>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</si>
  <si>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</si>
  <si>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</si>
  <si>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</si>
  <si>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</si>
  <si>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</si>
  <si>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</si>
  <si>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</si>
  <si>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</si>
  <si>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</si>
  <si>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</si>
  <si>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</si>
  <si>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</si>
  <si>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</si>
  <si>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</si>
  <si>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</si>
  <si>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</si>
  <si>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</si>
  <si>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</si>
  <si>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</si>
  <si>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</si>
  <si>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</si>
  <si>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</si>
  <si>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</si>
  <si>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</si>
  <si>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</si>
  <si>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</si>
  <si>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</si>
  <si>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</si>
  <si>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</si>
  <si>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</si>
  <si>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</si>
  <si>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</si>
  <si>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</si>
  <si>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</si>
  <si>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</si>
  <si>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</si>
  <si>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</si>
  <si>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</si>
  <si>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</si>
  <si>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</si>
  <si>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</si>
  <si>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</si>
  <si>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</si>
  <si>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</si>
  <si>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</si>
  <si>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</si>
  <si>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</si>
  <si>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</si>
  <si>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</si>
  <si>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</si>
  <si>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</si>
  <si>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</si>
  <si>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</si>
  <si>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</si>
  <si>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</si>
  <si>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</si>
  <si>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</si>
  <si>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</si>
  <si>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</si>
  <si>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</si>
  <si>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</si>
  <si>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</si>
  <si>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</si>
  <si>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</si>
  <si>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</si>
  <si>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</si>
  <si>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</si>
  <si>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</si>
  <si>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</si>
  <si>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</si>
  <si>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</si>
  <si>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</si>
  <si>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</si>
  <si>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</si>
  <si>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</si>
  <si>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</si>
  <si>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</si>
  <si>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</si>
  <si>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</si>
  <si>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</si>
  <si>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</si>
  <si>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</si>
  <si>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</si>
  <si>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</si>
  <si>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</si>
  <si>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</si>
  <si>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</si>
  <si>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</si>
  <si>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</si>
  <si>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</si>
  <si>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</si>
  <si>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</si>
  <si>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</si>
  <si>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</si>
  <si>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</si>
  <si>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</si>
  <si>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</si>
  <si>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</si>
  <si>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</si>
  <si>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</si>
  <si>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</si>
  <si>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</si>
  <si>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</si>
  <si>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</si>
  <si>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</si>
  <si>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</si>
  <si>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</si>
  <si>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</si>
  <si>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</si>
  <si>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</si>
  <si>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</si>
  <si>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</si>
  <si>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</si>
  <si>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</si>
  <si>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</si>
  <si>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</si>
  <si>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</si>
  <si>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</si>
  <si>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</si>
  <si>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</si>
  <si>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</si>
  <si>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</si>
  <si>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</si>
  <si>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</si>
  <si>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</si>
  <si>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</si>
  <si>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</si>
  <si>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</si>
  <si>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</si>
  <si>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</si>
  <si>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</si>
  <si>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</si>
  <si>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</si>
  <si>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</si>
  <si>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</si>
  <si>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</si>
  <si>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</si>
  <si>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</si>
  <si>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</si>
  <si>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</si>
  <si>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</si>
  <si>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</si>
  <si>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</si>
  <si>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</si>
  <si>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</si>
  <si>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</si>
  <si>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</si>
  <si>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</si>
  <si>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</si>
  <si>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</si>
  <si>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</si>
  <si>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</si>
  <si>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</si>
  <si>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</si>
  <si>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</si>
  <si>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</si>
  <si>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</si>
  <si>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</si>
  <si>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</si>
  <si>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</si>
  <si>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</si>
  <si>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</si>
  <si>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</si>
  <si>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</si>
  <si>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</si>
  <si>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</si>
  <si>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</si>
  <si>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</si>
  <si>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</si>
  <si>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</si>
  <si>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</si>
  <si>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</si>
  <si>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</si>
  <si>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</si>
  <si>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</si>
  <si>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</si>
  <si>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</si>
  <si>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</si>
  <si>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</si>
  <si>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</si>
  <si>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</si>
  <si>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</si>
  <si>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</si>
  <si>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</si>
  <si>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</si>
  <si>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</si>
  <si>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</si>
  <si>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</si>
  <si>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</si>
  <si>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</si>
  <si>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</si>
  <si>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</si>
  <si>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</si>
  <si>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</si>
  <si>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</si>
  <si>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</si>
  <si>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</si>
  <si>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</si>
  <si>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</si>
  <si>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</si>
  <si>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</si>
  <si>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</si>
  <si>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</si>
  <si>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</si>
  <si>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</si>
  <si>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</si>
  <si>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</si>
  <si>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</si>
  <si>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</si>
  <si>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</si>
  <si>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</si>
  <si>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</si>
  <si>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</si>
  <si>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</si>
  <si>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</si>
  <si>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</si>
  <si>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</si>
  <si>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</si>
  <si>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</si>
  <si>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</si>
  <si>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</si>
  <si>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</si>
  <si>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</si>
  <si>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</si>
  <si>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</si>
  <si>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</si>
  <si>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</si>
  <si>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</si>
  <si>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</si>
  <si>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</si>
  <si>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</si>
  <si>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</si>
  <si>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</si>
  <si>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</si>
  <si>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</si>
  <si>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</si>
  <si>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</si>
  <si>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</si>
  <si>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</si>
  <si>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</si>
  <si>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</si>
  <si>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</si>
  <si>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</si>
  <si>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</si>
  <si>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</si>
  <si>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</si>
  <si>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</si>
  <si>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</si>
  <si>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</si>
  <si>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</si>
  <si>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</si>
  <si>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</si>
  <si>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</si>
  <si>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</si>
  <si>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</si>
  <si>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</si>
  <si>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</si>
  <si>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</si>
  <si>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</si>
  <si>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</si>
  <si>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</si>
  <si>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</si>
  <si>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</si>
  <si>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</si>
  <si>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</si>
  <si>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</si>
  <si>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</si>
  <si>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</si>
  <si>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</si>
  <si>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</si>
  <si>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</si>
  <si>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</si>
  <si>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</si>
  <si>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</si>
  <si>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</si>
  <si>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</si>
  <si>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</si>
  <si>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</si>
  <si>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</si>
  <si>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</si>
  <si>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</si>
  <si>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</si>
  <si>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</si>
  <si>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</si>
  <si>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</si>
  <si>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</si>
  <si>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</si>
  <si>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</si>
  <si>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</si>
  <si>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</si>
  <si>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</si>
  <si>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</si>
  <si>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</si>
  <si>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</si>
  <si>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</si>
  <si>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</si>
  <si>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</si>
  <si>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</si>
  <si>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</si>
  <si>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</si>
  <si>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</si>
  <si>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</si>
  <si>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</si>
  <si>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</si>
  <si>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</si>
  <si>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</si>
  <si>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</si>
  <si>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</si>
  <si>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</si>
  <si>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</si>
  <si>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</si>
  <si>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</si>
  <si>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</si>
  <si>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</si>
  <si>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</si>
  <si>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</si>
  <si>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</si>
  <si>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</si>
  <si>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</si>
  <si>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</si>
  <si>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</si>
  <si>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</si>
  <si>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</si>
  <si>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</si>
  <si>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</si>
  <si>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</si>
  <si>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</si>
  <si>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</si>
  <si>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</si>
  <si>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</si>
  <si>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</si>
  <si>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</si>
  <si>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</si>
  <si>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</si>
  <si>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</si>
  <si>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</si>
  <si>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</si>
  <si>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</si>
  <si>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</si>
  <si>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</si>
  <si>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</si>
  <si>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</si>
  <si>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</si>
  <si>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</si>
  <si>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</si>
  <si>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</si>
  <si>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</si>
  <si>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</si>
  <si>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</si>
  <si>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</si>
  <si>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</si>
  <si>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</si>
  <si>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</si>
  <si>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</si>
  <si>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</si>
  <si>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</si>
  <si>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</si>
  <si>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</si>
  <si>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</si>
  <si>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</si>
  <si>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</si>
  <si>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</si>
  <si>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</si>
  <si>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</si>
  <si>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</si>
  <si>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</si>
  <si>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</si>
  <si>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</si>
  <si>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</si>
  <si>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</si>
  <si>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</si>
  <si>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</si>
  <si>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</si>
  <si>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</si>
  <si>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</si>
  <si>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</si>
  <si>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</si>
  <si>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</si>
  <si>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</si>
  <si>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</si>
  <si>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</si>
  <si>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</si>
  <si>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</si>
  <si>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</si>
  <si>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</si>
  <si>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</si>
  <si>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</si>
  <si>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</si>
  <si>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</si>
  <si>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</si>
  <si>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</si>
  <si>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</si>
  <si>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</si>
  <si>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</si>
  <si>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</si>
  <si>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</si>
  <si>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</si>
  <si>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</si>
  <si>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</si>
  <si>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</si>
  <si>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</si>
  <si>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</si>
  <si>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</si>
  <si>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</si>
  <si>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</si>
  <si>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</si>
  <si>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</si>
  <si>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</si>
  <si>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</si>
  <si>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</si>
  <si>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</si>
  <si>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</si>
  <si>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</si>
  <si>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</si>
  <si>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</si>
  <si>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</si>
  <si>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</si>
  <si>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</si>
  <si>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</si>
  <si>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</si>
  <si>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</si>
  <si>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</si>
  <si>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</si>
  <si>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</si>
  <si>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</si>
  <si>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</si>
  <si>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</si>
  <si>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</si>
  <si>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</si>
  <si>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</si>
  <si>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</si>
  <si>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</si>
  <si>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</si>
  <si>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</si>
  <si>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</si>
  <si>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</si>
  <si>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</si>
  <si>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</si>
  <si>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</si>
  <si>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</si>
  <si>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</si>
  <si>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</si>
  <si>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</si>
  <si>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</si>
  <si>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</si>
  <si>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</si>
  <si>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</si>
  <si>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</si>
  <si>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</si>
  <si>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</si>
  <si>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</si>
  <si>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</si>
  <si>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</si>
  <si>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</si>
  <si>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</si>
  <si>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</si>
  <si>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</si>
  <si>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</si>
  <si>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</si>
  <si>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</si>
  <si>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</si>
  <si>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</si>
  <si>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</si>
  <si>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</si>
  <si>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</si>
  <si>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</si>
  <si>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</si>
  <si>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</si>
  <si>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</si>
  <si>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</si>
  <si>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</si>
  <si>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</si>
  <si>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</si>
  <si>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</si>
  <si>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</si>
  <si>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</si>
  <si>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</si>
  <si>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</si>
  <si>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</si>
  <si>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</si>
  <si>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</si>
  <si>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</si>
  <si>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</si>
  <si>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</si>
  <si>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</si>
  <si>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</si>
  <si>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</si>
  <si>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</si>
  <si>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</si>
  <si>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</si>
  <si>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</si>
  <si>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</si>
  <si>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</si>
  <si>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</si>
  <si>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</si>
  <si>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</si>
  <si>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</si>
  <si>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</si>
  <si>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</si>
  <si>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</si>
  <si>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</si>
  <si>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</si>
  <si>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</si>
  <si>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</si>
  <si>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</si>
  <si>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</si>
  <si>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</si>
  <si>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</si>
  <si>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</si>
  <si>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</si>
  <si>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</si>
  <si>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</si>
  <si>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</si>
  <si>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</si>
  <si>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</si>
  <si>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</si>
  <si>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</si>
  <si>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</si>
  <si>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</si>
  <si>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</si>
  <si>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</si>
  <si>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</si>
  <si>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</si>
  <si>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</si>
  <si>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</si>
  <si>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</si>
  <si>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</si>
  <si>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</si>
  <si>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</si>
  <si>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</si>
  <si>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</si>
  <si>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</si>
  <si>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</si>
  <si>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</si>
  <si>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</si>
  <si>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</si>
  <si>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</si>
  <si>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</si>
  <si>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</si>
  <si>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</si>
  <si>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</si>
  <si>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</si>
  <si>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</si>
  <si>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</si>
  <si>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</si>
  <si>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</si>
  <si>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</si>
  <si>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</si>
  <si>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</si>
  <si>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</si>
  <si>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</si>
  <si>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</si>
  <si>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</si>
  <si>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</si>
  <si>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</si>
  <si>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</si>
  <si>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</si>
  <si>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</si>
  <si>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</si>
  <si>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</si>
  <si>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</si>
  <si>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</si>
  <si>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</si>
  <si>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</si>
  <si>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</si>
  <si>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</si>
  <si>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</si>
  <si>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</si>
  <si>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</si>
  <si>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</si>
  <si>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</si>
  <si>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</si>
  <si>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</si>
  <si>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</si>
  <si>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</si>
  <si>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</si>
  <si>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</si>
  <si>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</si>
  <si>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</si>
  <si>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</si>
  <si>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</si>
  <si>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</si>
  <si>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</si>
  <si>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</si>
  <si>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</si>
  <si>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</si>
  <si>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</si>
  <si>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</si>
  <si>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</si>
  <si>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</si>
  <si>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</si>
  <si>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</si>
  <si>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</si>
  <si>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</si>
  <si>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</si>
  <si>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</si>
  <si>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</si>
  <si>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</si>
  <si>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</si>
  <si>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</si>
  <si>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</si>
  <si>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</si>
  <si>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</si>
  <si>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</si>
  <si>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</si>
  <si>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</si>
  <si>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</si>
  <si>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</si>
  <si>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</si>
  <si>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</si>
  <si>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</si>
  <si>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</si>
  <si>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</si>
  <si>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</si>
  <si>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</si>
  <si>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</si>
  <si>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</si>
  <si>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</si>
  <si>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</si>
  <si>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</si>
  <si>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</si>
  <si>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</si>
  <si>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</si>
  <si>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</si>
  <si>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</si>
  <si>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</si>
  <si>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</si>
  <si>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</si>
  <si>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</si>
  <si>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</si>
  <si>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</si>
  <si>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</si>
  <si>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</si>
  <si>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</si>
  <si>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</si>
  <si>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</si>
  <si>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</si>
  <si>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</si>
  <si>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</si>
  <si>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</si>
  <si>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</si>
  <si>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</si>
  <si>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</si>
  <si>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</si>
  <si>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</si>
  <si>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</si>
  <si>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</si>
  <si>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</si>
  <si>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</si>
  <si>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</si>
  <si>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</si>
  <si>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</si>
  <si>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</si>
  <si>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</si>
  <si>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</si>
  <si>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</si>
  <si>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</si>
  <si>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</si>
  <si>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</si>
  <si>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</si>
  <si>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</si>
  <si>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</si>
  <si>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</si>
  <si>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</si>
  <si>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</si>
  <si>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</si>
  <si>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</si>
  <si>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</si>
  <si>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</si>
  <si>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</si>
  <si>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</si>
  <si>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</si>
  <si>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</si>
  <si>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</si>
  <si>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</si>
  <si>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</si>
  <si>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</si>
  <si>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</si>
  <si>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</si>
  <si>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</si>
  <si>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</si>
  <si>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</si>
  <si>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</si>
  <si>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</si>
  <si>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</si>
  <si>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</si>
  <si>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</si>
  <si>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</si>
  <si>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</si>
  <si>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</si>
  <si>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</si>
  <si>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</si>
  <si>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</si>
  <si>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</si>
  <si>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</si>
  <si>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</si>
  <si>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</si>
  <si>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</si>
  <si>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</si>
  <si>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</si>
  <si>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</si>
  <si>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</si>
  <si>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</si>
  <si>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</si>
  <si>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</si>
  <si>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</si>
  <si>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</si>
  <si>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</si>
  <si>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</si>
  <si>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</si>
  <si>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</si>
  <si>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</si>
  <si>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</si>
  <si>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</si>
  <si>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</si>
  <si>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</si>
  <si>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</si>
  <si>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</si>
  <si>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</si>
  <si>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</si>
  <si>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</si>
  <si>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</si>
  <si>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</si>
  <si>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</si>
  <si>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</si>
  <si>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</si>
  <si>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</si>
  <si>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</si>
  <si>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</si>
  <si>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</si>
  <si>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</si>
  <si>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</si>
  <si>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</si>
  <si>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</si>
  <si>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</si>
  <si>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</si>
  <si>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</si>
  <si>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</si>
  <si>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</si>
  <si>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</si>
  <si>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</si>
  <si>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</si>
  <si>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</si>
  <si>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</si>
  <si>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</si>
  <si>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</si>
  <si>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</si>
  <si>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</si>
  <si>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</si>
  <si>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</si>
  <si>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</si>
  <si>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</si>
  <si>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</si>
  <si>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</si>
  <si>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</si>
  <si>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</si>
  <si>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</si>
  <si>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</si>
  <si>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</si>
  <si>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</si>
  <si>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</si>
  <si>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</si>
  <si>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</si>
  <si>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</si>
  <si>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</si>
  <si>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</si>
  <si>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</si>
  <si>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</si>
  <si>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</si>
  <si>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</si>
  <si>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</si>
  <si>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</si>
  <si>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</si>
  <si>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</si>
  <si>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</si>
  <si>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</si>
  <si>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</si>
  <si>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</si>
  <si>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</si>
  <si>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</si>
  <si>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</si>
  <si>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</si>
  <si>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</si>
  <si>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</si>
  <si>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</si>
  <si>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</si>
  <si>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</si>
  <si>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</si>
  <si>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</si>
  <si>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</si>
  <si>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</si>
  <si>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</si>
  <si>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</si>
  <si>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</si>
  <si>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</si>
  <si>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</si>
  <si>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</si>
  <si>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</si>
  <si>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</si>
  <si>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</si>
  <si>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</si>
  <si>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</si>
  <si>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</si>
  <si>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</si>
  <si>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</si>
  <si>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</si>
  <si>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</si>
  <si>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</si>
  <si>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</si>
  <si>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</si>
  <si>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</si>
  <si>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</si>
  <si>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</si>
  <si>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</si>
  <si>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</si>
  <si>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</si>
  <si>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</si>
  <si>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</si>
  <si>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</si>
  <si>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</si>
  <si>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</si>
  <si>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</si>
  <si>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</si>
  <si>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</si>
  <si>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</si>
  <si>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</si>
  <si>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</si>
  <si>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</si>
  <si>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</si>
  <si>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</si>
  <si>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</si>
  <si>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</si>
  <si>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</si>
  <si>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</si>
  <si>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</si>
  <si>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</si>
  <si>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</si>
  <si>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</si>
  <si>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</si>
  <si>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</si>
  <si>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</si>
  <si>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</si>
  <si>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</si>
  <si>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</si>
  <si>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</si>
  <si>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</si>
  <si>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</si>
  <si>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</si>
  <si>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</si>
  <si>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</si>
  <si>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</si>
  <si>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</si>
  <si>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</si>
  <si>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</si>
  <si>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</si>
  <si>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</si>
  <si>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</si>
  <si>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</si>
  <si>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</si>
  <si>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</si>
  <si>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</si>
  <si>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</si>
  <si>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</si>
  <si>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</si>
  <si>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</si>
  <si>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</si>
  <si>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</si>
  <si>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</si>
  <si>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</si>
  <si>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</si>
  <si>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</si>
  <si>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</si>
  <si>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</si>
  <si>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</si>
  <si>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</si>
  <si>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</si>
  <si>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</si>
  <si>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</si>
  <si>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</si>
  <si>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</si>
  <si>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</si>
  <si>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</si>
  <si>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</si>
  <si>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</si>
  <si>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</si>
  <si>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</si>
  <si>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</si>
  <si>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</si>
  <si>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</si>
  <si>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</si>
  <si>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</si>
  <si>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</si>
  <si>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</si>
  <si>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</si>
  <si>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</si>
  <si>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</si>
  <si>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</si>
  <si>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</si>
  <si>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</si>
  <si>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</si>
  <si>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</si>
  <si>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</si>
  <si>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</si>
  <si>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</si>
  <si>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</si>
  <si>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</si>
  <si>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</si>
  <si>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</si>
  <si>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</si>
  <si>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</si>
  <si>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</si>
  <si>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</si>
  <si>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</si>
  <si>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</si>
  <si>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</si>
  <si>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</si>
  <si>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</si>
  <si>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</si>
  <si>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</si>
  <si>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</si>
  <si>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</si>
  <si>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</si>
  <si>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</si>
  <si>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</si>
  <si>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</si>
  <si>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</si>
  <si>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</si>
  <si>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</si>
  <si>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</si>
  <si>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</si>
  <si>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</si>
  <si>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</si>
  <si>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</si>
  <si>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</si>
  <si>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</si>
  <si>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</si>
  <si>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</si>
  <si>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</si>
  <si>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</si>
  <si>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</si>
  <si>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</si>
  <si>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</si>
  <si>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</si>
  <si>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</si>
  <si>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</si>
  <si>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</si>
  <si>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</si>
  <si>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</si>
  <si>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</si>
  <si>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</si>
  <si>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</si>
  <si>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</si>
  <si>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</si>
  <si>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</si>
  <si>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</si>
  <si>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</si>
  <si>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</si>
  <si>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</si>
  <si>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</si>
  <si>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</si>
  <si>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</si>
  <si>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</si>
  <si>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</si>
  <si>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</si>
  <si>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</si>
  <si>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</si>
  <si>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</si>
  <si>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</si>
  <si>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</si>
  <si>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</si>
  <si>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</si>
  <si>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</si>
  <si>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</si>
  <si>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</si>
  <si>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</si>
  <si>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</si>
  <si>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</si>
  <si>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</si>
  <si>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</si>
  <si>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</si>
  <si>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</si>
  <si>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</si>
  <si>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</si>
  <si>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</si>
  <si>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</si>
  <si>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</si>
  <si>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</si>
  <si>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</si>
  <si>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</si>
  <si>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</si>
  <si>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</si>
  <si>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</si>
  <si>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</si>
  <si>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</si>
  <si>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</si>
  <si>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</si>
  <si>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</si>
  <si>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</si>
  <si>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</si>
  <si>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</si>
  <si>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</si>
  <si>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</si>
  <si>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</si>
  <si>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</si>
  <si>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</si>
  <si>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</si>
  <si>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</si>
  <si>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</si>
  <si>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</si>
  <si>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</si>
  <si>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</si>
  <si>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</si>
  <si>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</si>
  <si>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</si>
  <si>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</si>
  <si>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</si>
  <si>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</si>
  <si>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</si>
  <si>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</si>
  <si>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</si>
  <si>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</si>
  <si>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</si>
  <si>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</si>
  <si>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</si>
  <si>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</si>
  <si>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</si>
  <si>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</si>
  <si>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</si>
  <si>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</si>
  <si>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</si>
  <si>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</si>
  <si>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</si>
  <si>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</si>
  <si>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</si>
  <si>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</si>
  <si>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</si>
  <si>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</si>
  <si>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</si>
  <si>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</si>
  <si>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</si>
  <si>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</si>
  <si>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</si>
  <si>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</si>
  <si>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</si>
  <si>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</si>
  <si>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</si>
  <si>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</si>
  <si>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</si>
  <si>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</si>
  <si>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</si>
  <si>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</si>
  <si>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</si>
  <si>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</si>
  <si>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</si>
  <si>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</si>
  <si>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</si>
  <si>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</si>
  <si>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</si>
  <si>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</si>
  <si>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</si>
  <si>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</si>
  <si>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</si>
  <si>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</si>
  <si>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</si>
  <si>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</si>
  <si>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</si>
  <si>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</si>
  <si>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</si>
  <si>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</si>
  <si>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</si>
  <si>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</si>
  <si>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</si>
  <si>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</si>
  <si>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</si>
  <si>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</si>
  <si>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</si>
  <si>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</si>
  <si>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</si>
  <si>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</si>
  <si>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</si>
  <si>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</si>
  <si>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</si>
  <si>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</si>
  <si>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</si>
  <si>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</si>
  <si>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</si>
  <si>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</si>
  <si>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</si>
  <si>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</si>
  <si>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</si>
  <si>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</si>
  <si>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</si>
  <si>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</si>
  <si>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</si>
  <si>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</si>
  <si>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</si>
  <si>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</si>
  <si>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</si>
  <si>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</si>
  <si>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</si>
  <si>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</si>
  <si>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</si>
  <si>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</si>
  <si>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</si>
  <si>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</si>
  <si>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</si>
  <si>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</si>
  <si>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</si>
  <si>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</si>
  <si>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</si>
  <si>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</si>
  <si>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</si>
  <si>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</si>
  <si>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</si>
  <si>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</si>
  <si>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</si>
  <si>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</si>
  <si>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</si>
  <si>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</si>
  <si>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</si>
  <si>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</si>
  <si>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</si>
  <si>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</si>
  <si>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</si>
  <si>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</si>
  <si>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</si>
  <si>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</si>
  <si>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</si>
  <si>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</si>
  <si>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</si>
  <si>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</si>
  <si>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</si>
  <si>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</si>
  <si>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</si>
  <si>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</si>
  <si>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</si>
  <si>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</si>
  <si>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</si>
  <si>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</si>
  <si>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</si>
  <si>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</si>
  <si>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</si>
  <si>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</si>
  <si>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</si>
  <si>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</si>
  <si>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</si>
  <si>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</si>
  <si>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</si>
  <si>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</si>
  <si>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</si>
  <si>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</si>
  <si>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</si>
  <si>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</si>
  <si>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</si>
  <si>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</si>
  <si>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</si>
  <si>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</si>
  <si>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</si>
  <si>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</si>
  <si>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</si>
  <si>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</si>
  <si>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</si>
  <si>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</si>
  <si>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</si>
  <si>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</si>
  <si>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</si>
  <si>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</si>
  <si>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</si>
  <si>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</si>
  <si>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</si>
  <si>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</si>
  <si>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</si>
  <si>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</si>
  <si>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</si>
  <si>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</si>
  <si>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</si>
  <si>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</si>
  <si>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</si>
  <si>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</si>
  <si>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</si>
  <si>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</si>
  <si>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</si>
  <si>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</si>
  <si>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</si>
  <si>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</si>
  <si>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</si>
  <si>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</si>
  <si>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</si>
  <si>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</si>
  <si>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</si>
  <si>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</si>
  <si>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</si>
  <si>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</si>
  <si>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</si>
  <si>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</si>
  <si>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</si>
  <si>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</si>
  <si>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</si>
  <si>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</si>
  <si>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</si>
  <si>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</si>
  <si>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</si>
  <si>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</si>
  <si>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</si>
  <si>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</si>
  <si>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</si>
  <si>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</si>
  <si>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</si>
  <si>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</si>
  <si>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</si>
  <si>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</si>
  <si>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</si>
  <si>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</si>
  <si>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</si>
  <si>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</si>
  <si>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</si>
  <si>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</si>
  <si>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</si>
  <si>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</si>
  <si>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</si>
  <si>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</si>
  <si>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</si>
  <si>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</si>
  <si>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</si>
  <si>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</si>
  <si>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</si>
  <si>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</si>
  <si>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</si>
  <si>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</si>
  <si>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</si>
  <si>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</si>
  <si>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</si>
  <si>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</si>
  <si>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</si>
  <si>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</si>
  <si>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</si>
  <si>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</si>
  <si>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</si>
  <si>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</si>
  <si>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</si>
  <si>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</si>
  <si>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</si>
  <si>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</si>
  <si>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</si>
  <si>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</si>
  <si>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</si>
  <si>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</si>
  <si>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</si>
  <si>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</si>
  <si>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</si>
  <si>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</si>
  <si>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</si>
  <si>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</si>
  <si>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</si>
  <si>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</si>
  <si>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</si>
  <si>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</si>
  <si>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</si>
  <si>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</si>
  <si>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</si>
  <si>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</si>
  <si>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</si>
  <si>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</si>
  <si>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</si>
  <si>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</si>
  <si>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</si>
  <si>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</si>
  <si>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</si>
  <si>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</si>
  <si>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</si>
  <si>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</si>
  <si>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</si>
  <si>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</si>
  <si>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</si>
  <si>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</si>
  <si>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</si>
  <si>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</si>
  <si>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</si>
  <si>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</si>
  <si>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</si>
  <si>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</si>
  <si>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</si>
  <si>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</si>
  <si>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</si>
  <si>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</si>
  <si>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</si>
  <si>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</si>
  <si>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</si>
  <si>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</si>
  <si>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</si>
  <si>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</si>
  <si>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</si>
  <si>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</si>
  <si>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</si>
  <si>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</si>
  <si>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</si>
  <si>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</si>
  <si>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</si>
  <si>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</si>
  <si>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</si>
  <si>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</si>
  <si>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</si>
  <si>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</si>
  <si>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</si>
  <si>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</si>
  <si>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</si>
  <si>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</si>
  <si>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</si>
  <si>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</si>
  <si>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</si>
  <si>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</si>
  <si>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</si>
  <si>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</si>
  <si>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</si>
  <si>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</si>
  <si>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</si>
  <si>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</si>
  <si>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</si>
  <si>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</si>
  <si>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</si>
  <si>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</si>
  <si>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</si>
  <si>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</si>
  <si>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</si>
  <si>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</si>
  <si>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</si>
  <si>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</si>
  <si>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</si>
  <si>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</si>
  <si>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</si>
  <si>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</si>
  <si>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</si>
  <si>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</si>
  <si>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</si>
  <si>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</si>
  <si>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</si>
  <si>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</si>
  <si>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</si>
  <si>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</si>
  <si>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</si>
  <si>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</si>
  <si>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</si>
  <si>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</si>
  <si>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</si>
  <si>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</si>
  <si>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</si>
  <si>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</si>
  <si>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</si>
  <si>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</si>
  <si>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</si>
  <si>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</si>
  <si>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</si>
  <si>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</si>
  <si>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</si>
  <si>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</si>
  <si>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</si>
  <si>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</si>
  <si>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</si>
  <si>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</si>
  <si>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</si>
  <si>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</si>
  <si>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</si>
  <si>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</si>
  <si>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</si>
  <si>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</si>
  <si>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</si>
  <si>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</si>
  <si>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</si>
  <si>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</si>
  <si>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</si>
  <si>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</si>
  <si>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</si>
  <si>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</si>
  <si>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</si>
  <si>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</si>
  <si>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</si>
  <si>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</si>
  <si>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</si>
  <si>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</si>
  <si>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</si>
  <si>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</si>
  <si>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</si>
  <si>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</si>
  <si>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</si>
  <si>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</si>
  <si>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</si>
  <si>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</si>
  <si>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</si>
  <si>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</si>
  <si>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</si>
  <si>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</si>
  <si>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</si>
  <si>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</si>
  <si>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</si>
  <si>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</si>
  <si>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</si>
  <si>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</si>
  <si>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</si>
  <si>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</si>
  <si>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</si>
  <si>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</si>
  <si>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</si>
  <si>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</si>
  <si>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</si>
  <si>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</si>
  <si>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</si>
  <si>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</si>
  <si>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</si>
  <si>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</si>
  <si>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</si>
  <si>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</si>
  <si>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</si>
  <si>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</si>
  <si>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</si>
  <si>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</si>
  <si>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</si>
  <si>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</si>
  <si>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</si>
  <si>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</si>
  <si>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</si>
  <si>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</si>
  <si>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</si>
  <si>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</si>
  <si>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</si>
  <si>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</si>
  <si>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</si>
  <si>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</si>
  <si>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</si>
  <si>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</si>
  <si>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</si>
  <si>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</si>
  <si>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</si>
  <si>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</si>
  <si>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</si>
  <si>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</si>
  <si>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</si>
  <si>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</si>
  <si>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</si>
  <si>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</si>
  <si>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</si>
  <si>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</si>
  <si>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</si>
  <si>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</si>
  <si>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</si>
  <si>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</si>
  <si>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</si>
  <si>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</si>
  <si>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</si>
  <si>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</si>
  <si>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</si>
  <si>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</si>
  <si>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</si>
  <si>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</si>
  <si>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</si>
  <si>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</si>
  <si>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</si>
  <si>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</si>
  <si>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</si>
  <si>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</si>
  <si>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</si>
  <si>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</si>
  <si>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</si>
  <si>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</si>
  <si>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</si>
  <si>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</si>
  <si>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</si>
  <si>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</si>
  <si>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</si>
  <si>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</si>
  <si>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</si>
  <si>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</si>
  <si>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</si>
  <si>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</si>
  <si>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</si>
  <si>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</si>
  <si>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</si>
  <si>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</si>
  <si>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</si>
  <si>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</si>
  <si>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</si>
  <si>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</si>
  <si>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</si>
  <si>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</si>
  <si>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</si>
  <si>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</si>
  <si>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</si>
  <si>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</si>
  <si>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</si>
  <si>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</si>
  <si>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</si>
  <si>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</si>
  <si>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</si>
  <si>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</si>
  <si>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</si>
  <si>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</si>
  <si>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</si>
  <si>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</si>
  <si>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</si>
  <si>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</si>
  <si>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</si>
  <si>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</si>
  <si>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</si>
  <si>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</si>
  <si>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</si>
  <si>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</si>
  <si>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</si>
  <si>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</si>
  <si>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</si>
  <si>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</si>
  <si>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</si>
  <si>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</si>
  <si>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</si>
  <si>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</si>
  <si>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</si>
  <si>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</si>
  <si>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</si>
  <si>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</si>
  <si>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</si>
  <si>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</si>
  <si>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</si>
  <si>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</si>
  <si>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</si>
  <si>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</si>
  <si>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</si>
  <si>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</si>
  <si>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</si>
  <si>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</si>
  <si>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</si>
  <si>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</si>
  <si>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</si>
  <si>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</si>
  <si>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</si>
  <si>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</si>
  <si>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</si>
  <si>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</si>
  <si>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</si>
  <si>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</si>
  <si>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</si>
  <si>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</si>
  <si>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</si>
  <si>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</si>
  <si>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</si>
  <si>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</si>
  <si>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</si>
  <si>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</si>
  <si>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</si>
  <si>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</si>
  <si>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</si>
  <si>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</si>
  <si>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</si>
  <si>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</si>
  <si>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</si>
  <si>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</si>
  <si>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</si>
  <si>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</si>
  <si>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</si>
  <si>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</si>
  <si>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</si>
  <si>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</si>
  <si>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</si>
  <si>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</si>
  <si>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</si>
  <si>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</si>
  <si>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</si>
  <si>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</si>
  <si>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</si>
  <si>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</si>
  <si>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</si>
  <si>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</si>
  <si>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</si>
  <si>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</si>
  <si>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</si>
  <si>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</si>
  <si>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</si>
  <si>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</si>
  <si>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</si>
  <si>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</si>
  <si>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</si>
  <si>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</si>
  <si>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</si>
  <si>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</si>
  <si>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</si>
  <si>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</si>
  <si>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</si>
  <si>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</si>
  <si>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</si>
  <si>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</si>
  <si>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</si>
  <si>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</si>
  <si>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</si>
  <si>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</si>
  <si>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</si>
  <si>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</si>
  <si>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</si>
  <si>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</si>
  <si>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</si>
  <si>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</si>
  <si>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</si>
  <si>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</si>
  <si>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</si>
  <si>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</si>
  <si>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</si>
  <si>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</si>
  <si>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</si>
  <si>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</si>
  <si>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</si>
  <si>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</si>
  <si>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</si>
  <si>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</si>
  <si>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</si>
  <si>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</si>
  <si>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</si>
  <si>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</si>
  <si>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</si>
  <si>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</si>
  <si>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</si>
  <si>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</si>
  <si>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</si>
  <si>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</si>
  <si>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</si>
  <si>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</si>
  <si>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</si>
  <si>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</si>
  <si>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</si>
  <si>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</si>
  <si>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</si>
  <si>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</si>
  <si>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</si>
  <si>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</si>
  <si>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</si>
  <si>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</si>
  <si>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</si>
  <si>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</si>
  <si>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</si>
  <si>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</si>
  <si>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</si>
  <si>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</si>
  <si>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</si>
  <si>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</si>
  <si>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</si>
  <si>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</si>
  <si>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</si>
  <si>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</si>
  <si>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</si>
  <si>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</si>
  <si>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</si>
  <si>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</si>
  <si>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</si>
  <si>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</si>
  <si>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</si>
  <si>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</si>
  <si>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</si>
  <si>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</si>
  <si>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</si>
  <si>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</si>
  <si>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</si>
  <si>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</si>
  <si>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</si>
  <si>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</si>
  <si>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</si>
  <si>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</si>
  <si>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</si>
  <si>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</si>
  <si>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</si>
  <si>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</si>
  <si>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</si>
  <si>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</si>
  <si>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</si>
  <si>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</si>
  <si>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</si>
  <si>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</si>
  <si>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</si>
  <si>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</si>
  <si>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</si>
  <si>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</si>
  <si>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</si>
  <si>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</si>
  <si>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</si>
  <si>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</si>
  <si>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</si>
  <si>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</si>
  <si>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</si>
  <si>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</si>
  <si>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</si>
  <si>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</si>
  <si>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</si>
  <si>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</si>
  <si>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</si>
  <si>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</si>
  <si>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</si>
  <si>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</si>
  <si>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</si>
  <si>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</si>
  <si>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</si>
  <si>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</si>
  <si>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</si>
  <si>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</si>
  <si>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</si>
  <si>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</si>
  <si>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</si>
  <si>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</si>
  <si>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</si>
  <si>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</si>
  <si>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</si>
  <si>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</si>
  <si>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</si>
  <si>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</si>
  <si>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</si>
  <si>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</si>
  <si>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</si>
  <si>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</si>
  <si>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</si>
  <si>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</si>
  <si>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</si>
  <si>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</si>
  <si>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</si>
  <si>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</si>
  <si>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</si>
  <si>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</si>
  <si>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</si>
  <si>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</si>
  <si>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</si>
  <si>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</si>
  <si>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</si>
  <si>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</si>
  <si>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</si>
  <si>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</si>
  <si>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</si>
  <si>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</si>
  <si>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</si>
  <si>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</si>
  <si>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</si>
  <si>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</si>
  <si>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</si>
  <si>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</si>
  <si>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</si>
  <si>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</si>
  <si>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</si>
  <si>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</si>
  <si>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</si>
  <si>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</si>
  <si>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</si>
  <si>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</si>
  <si>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</si>
  <si>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</si>
  <si>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</si>
  <si>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</si>
  <si>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</si>
  <si>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</si>
  <si>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</si>
  <si>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</si>
  <si>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</si>
  <si>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</si>
  <si>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</si>
  <si>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</si>
  <si>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</si>
  <si>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</si>
  <si>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</si>
  <si>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</si>
  <si>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</si>
  <si>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</si>
  <si>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</si>
  <si>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</si>
  <si>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</si>
  <si>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</si>
  <si>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</si>
  <si>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</si>
  <si>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</si>
  <si>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</si>
  <si>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</si>
  <si>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</si>
  <si>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</si>
  <si>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</si>
  <si>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</si>
  <si>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</si>
  <si>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</si>
  <si>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</si>
  <si>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</si>
  <si>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</si>
  <si>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</si>
  <si>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</si>
  <si>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</si>
  <si>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</si>
  <si>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</si>
  <si>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</si>
  <si>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</si>
  <si>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</si>
  <si>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</si>
  <si>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</si>
  <si>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</si>
  <si>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</si>
  <si>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</si>
  <si>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</si>
  <si>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</si>
  <si>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</si>
  <si>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</si>
  <si>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</si>
  <si>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</si>
  <si>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</si>
  <si>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</si>
  <si>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</si>
  <si>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</si>
  <si>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</si>
  <si>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</si>
  <si>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</si>
  <si>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</si>
  <si>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</si>
  <si>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</si>
  <si>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</si>
  <si>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</si>
  <si>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</si>
  <si>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</si>
  <si>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</si>
  <si>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</si>
  <si>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</si>
  <si>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</si>
  <si>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</si>
  <si>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</si>
  <si>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</si>
  <si>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</si>
  <si>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</si>
  <si>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</si>
  <si>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</si>
  <si>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</si>
  <si>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</si>
  <si>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</si>
  <si>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</si>
  <si>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</si>
  <si>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</si>
  <si>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</si>
  <si>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</si>
  <si>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</si>
  <si>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</si>
  <si>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</si>
  <si>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</si>
  <si>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</si>
  <si>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</si>
  <si>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</si>
  <si>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</si>
  <si>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</si>
  <si>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</si>
  <si>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</si>
  <si>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</si>
  <si>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</si>
  <si>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</si>
  <si>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</si>
  <si>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</si>
  <si>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</si>
  <si>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</si>
  <si>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</si>
  <si>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</si>
  <si>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</si>
  <si>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</si>
  <si>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</si>
  <si>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</si>
  <si>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</si>
  <si>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</si>
  <si>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</si>
  <si>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</si>
  <si>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</si>
  <si>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</si>
  <si>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</si>
  <si>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</si>
  <si>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</si>
  <si>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</si>
  <si>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</si>
  <si>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</si>
  <si>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</si>
  <si>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</si>
  <si>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</si>
  <si>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</si>
  <si>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</si>
  <si>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</si>
  <si>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</si>
  <si>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</si>
  <si>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</si>
  <si>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</si>
  <si>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</si>
  <si>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</si>
  <si>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</si>
  <si>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</si>
  <si>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</si>
  <si>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</si>
  <si>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</si>
  <si>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</si>
  <si>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</si>
  <si>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</si>
  <si>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</si>
  <si>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</si>
  <si>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</si>
  <si>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</si>
  <si>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</si>
  <si>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</si>
  <si>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</si>
  <si>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</si>
  <si>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</si>
  <si>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</si>
  <si>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</si>
  <si>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</si>
  <si>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</si>
  <si>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</si>
  <si>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</si>
  <si>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</si>
  <si>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</si>
  <si>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</si>
  <si>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</si>
  <si>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</si>
  <si>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</si>
  <si>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</si>
  <si>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</si>
  <si>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</si>
  <si>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</si>
  <si>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</si>
  <si>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</si>
  <si>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</si>
  <si>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</si>
  <si>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</si>
  <si>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</si>
  <si>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</si>
  <si>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</si>
  <si>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</si>
  <si>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</si>
  <si>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</si>
  <si>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</si>
  <si>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</si>
  <si>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</si>
  <si>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</si>
  <si>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</si>
  <si>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</si>
  <si>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</si>
  <si>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</si>
  <si>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</si>
  <si>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</si>
  <si>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</si>
  <si>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</si>
  <si>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</si>
  <si>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</si>
  <si>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</si>
  <si>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</si>
  <si>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</si>
  <si>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</si>
  <si>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</si>
  <si>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</si>
  <si>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</si>
  <si>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</si>
  <si>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</si>
  <si>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</si>
  <si>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</si>
  <si>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</si>
  <si>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</si>
  <si>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</si>
  <si>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</si>
  <si>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</si>
  <si>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</si>
  <si>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</si>
  <si>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</si>
  <si>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</si>
  <si>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</si>
  <si>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</si>
  <si>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</si>
  <si>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</si>
  <si>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</si>
  <si>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</si>
  <si>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</si>
  <si>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</si>
  <si>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</si>
  <si>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</si>
  <si>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</si>
  <si>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</si>
  <si>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</si>
  <si>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</si>
  <si>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</si>
  <si>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</si>
  <si>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</si>
  <si>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</si>
  <si>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</si>
  <si>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</si>
  <si>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</si>
  <si>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</si>
  <si>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</si>
  <si>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</si>
  <si>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</si>
  <si>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</si>
  <si>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</si>
  <si>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</si>
  <si>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</si>
  <si>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</si>
  <si>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</si>
  <si>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</si>
  <si>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</si>
  <si>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</si>
  <si>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</si>
  <si>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</si>
  <si>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</si>
  <si>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</si>
  <si>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</si>
  <si>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</si>
  <si>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</si>
  <si>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</si>
  <si>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</si>
  <si>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</si>
  <si>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</si>
  <si>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</si>
  <si>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</si>
  <si>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</si>
  <si>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</si>
  <si>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</si>
  <si>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</si>
  <si>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</si>
  <si>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</si>
  <si>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</si>
  <si>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</si>
  <si>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</si>
  <si>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</si>
  <si>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</si>
  <si>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</si>
  <si>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</si>
  <si>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</si>
  <si>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</si>
  <si>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</si>
  <si>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</si>
  <si>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</si>
  <si>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</si>
  <si>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</si>
  <si>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</si>
  <si>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</si>
  <si>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</si>
  <si>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</si>
  <si>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</si>
  <si>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</si>
  <si>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</si>
  <si>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</si>
  <si>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</si>
  <si>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</si>
  <si>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</si>
  <si>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</si>
  <si>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</si>
  <si>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</si>
  <si>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</si>
  <si>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</si>
  <si>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</si>
  <si>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</si>
  <si>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</si>
  <si>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</si>
  <si>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</si>
  <si>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</si>
  <si>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</si>
  <si>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</si>
  <si>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</si>
  <si>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</si>
  <si>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</si>
  <si>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</si>
  <si>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</si>
  <si>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</si>
  <si>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</si>
  <si>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</si>
  <si>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</si>
  <si>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</si>
  <si>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</si>
  <si>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</si>
  <si>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</si>
  <si>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</si>
  <si>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</si>
  <si>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</si>
  <si>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</si>
  <si>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</si>
  <si>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</si>
  <si>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</si>
  <si>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</si>
  <si>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</si>
  <si>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</si>
  <si>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</si>
  <si>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</si>
  <si>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</si>
  <si>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</si>
  <si>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</si>
  <si>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</si>
  <si>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</si>
  <si>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</si>
  <si>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</si>
  <si>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</si>
  <si>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</si>
  <si>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</si>
  <si>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</si>
  <si>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</si>
  <si>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</si>
  <si>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</si>
  <si>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</si>
  <si>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</si>
  <si>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</si>
  <si>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</si>
  <si>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</si>
  <si>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</si>
  <si>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</si>
  <si>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</si>
  <si>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</si>
  <si>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</si>
  <si>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</si>
  <si>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</si>
  <si>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</si>
  <si>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</si>
  <si>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</si>
  <si>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</si>
  <si>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</si>
  <si>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</si>
  <si>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</si>
  <si>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</si>
  <si>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</si>
  <si>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</si>
  <si>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</si>
  <si>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</si>
  <si>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</si>
  <si>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</si>
  <si>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</si>
  <si>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</si>
  <si>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</si>
  <si>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</si>
  <si>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</si>
  <si>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</si>
  <si>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</si>
  <si>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</si>
  <si>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</si>
  <si>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</si>
  <si>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</si>
  <si>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</si>
  <si>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</si>
  <si>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</si>
  <si>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</si>
  <si>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</si>
  <si>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</si>
  <si>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</si>
  <si>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</si>
  <si>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</si>
  <si>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</si>
  <si>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</si>
  <si>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</si>
  <si>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</si>
  <si>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</si>
  <si>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</si>
  <si>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</si>
  <si>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</si>
  <si>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</si>
  <si>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</si>
  <si>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</si>
  <si>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</si>
  <si>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</si>
  <si>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</si>
  <si>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</si>
  <si>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</si>
  <si>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</si>
  <si>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</si>
  <si>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</si>
  <si>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</si>
  <si>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</si>
  <si>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</si>
  <si>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</si>
  <si>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</si>
  <si>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</si>
  <si>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</si>
  <si>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</si>
  <si>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</si>
  <si>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</si>
  <si>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</si>
  <si>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</si>
  <si>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</si>
  <si>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</si>
  <si>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</si>
  <si>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</si>
  <si>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</si>
  <si>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</si>
  <si>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</si>
  <si>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</si>
  <si>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</si>
  <si>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</si>
  <si>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</si>
  <si>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</si>
  <si>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</si>
  <si>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</si>
  <si>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</si>
  <si>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</si>
  <si>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</si>
  <si>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</si>
  <si>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</si>
  <si>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</si>
  <si>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</si>
  <si>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</si>
  <si>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</si>
  <si>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</si>
  <si>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</si>
  <si>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</si>
  <si>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</si>
  <si>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</si>
  <si>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</si>
  <si>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</si>
  <si>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</si>
  <si>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</si>
  <si>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</si>
  <si>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</si>
  <si>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</si>
  <si>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</si>
  <si>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</si>
  <si>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</si>
  <si>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</si>
  <si>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</si>
  <si>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</si>
  <si>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</si>
  <si>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</si>
  <si>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</si>
  <si>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</si>
  <si>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</si>
  <si>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</si>
  <si>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</si>
  <si>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</si>
  <si>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</si>
  <si>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</si>
  <si>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</si>
  <si>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</si>
  <si>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</si>
  <si>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</si>
  <si>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</si>
  <si>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</si>
  <si>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</si>
  <si>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</si>
  <si>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</si>
  <si>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</si>
  <si>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</si>
  <si>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</si>
  <si>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</si>
  <si>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</si>
  <si>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</si>
  <si>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</si>
  <si>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</si>
  <si>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</si>
  <si>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</si>
  <si>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</si>
  <si>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</si>
  <si>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</si>
  <si>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</si>
  <si>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</si>
  <si>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</si>
  <si>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</si>
  <si>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</si>
  <si>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</si>
  <si>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</si>
  <si>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</si>
  <si>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</si>
  <si>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</si>
  <si>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</si>
  <si>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</si>
  <si>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</si>
  <si>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</si>
  <si>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</si>
  <si>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</si>
  <si>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</si>
  <si>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</si>
  <si>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</si>
  <si>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</si>
  <si>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</si>
  <si>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</si>
  <si>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</si>
  <si>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</si>
  <si>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</si>
  <si>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</si>
  <si>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</si>
  <si>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</si>
  <si>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</si>
  <si>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</si>
  <si>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</si>
  <si>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</si>
  <si>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</si>
  <si>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</si>
  <si>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</si>
  <si>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</si>
  <si>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</si>
  <si>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</si>
  <si>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</si>
  <si>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</si>
  <si>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</si>
  <si>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</si>
  <si>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</si>
  <si>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</si>
  <si>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</si>
  <si>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</si>
  <si>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</si>
  <si>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</si>
  <si>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</si>
  <si>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</si>
  <si>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</si>
  <si>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</si>
  <si>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</si>
  <si>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</si>
  <si>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</si>
  <si>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</si>
  <si>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</si>
  <si>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</si>
  <si>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</si>
  <si>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</si>
  <si>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</si>
  <si>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</si>
  <si>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</si>
  <si>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</si>
  <si>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</si>
  <si>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</si>
  <si>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</si>
  <si>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</si>
  <si>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</si>
  <si>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</si>
  <si>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</si>
  <si>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</si>
  <si>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</si>
  <si>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</si>
  <si>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</si>
  <si>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</si>
  <si>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</si>
  <si>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</si>
  <si>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</si>
  <si>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</si>
  <si>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</si>
  <si>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</si>
  <si>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</si>
  <si>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</si>
  <si>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</si>
  <si>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</si>
  <si>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</si>
  <si>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</si>
  <si>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</si>
  <si>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</si>
  <si>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</si>
  <si>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</si>
  <si>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</si>
  <si>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</si>
  <si>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</si>
  <si>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</si>
  <si>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</si>
  <si>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</si>
  <si>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</si>
  <si>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</si>
  <si>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</si>
  <si>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</si>
  <si>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</si>
  <si>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</si>
  <si>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</si>
  <si>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</si>
  <si>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</si>
  <si>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</si>
  <si>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</si>
  <si>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</si>
  <si>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</si>
  <si>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</si>
  <si>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</si>
  <si>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</si>
  <si>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</si>
  <si>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</si>
  <si>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</si>
  <si>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</si>
  <si>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</si>
  <si>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</si>
  <si>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</si>
  <si>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</si>
  <si>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</si>
  <si>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</si>
  <si>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</si>
  <si>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</si>
  <si>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</si>
  <si>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</si>
  <si>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</si>
  <si>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</si>
  <si>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</si>
  <si>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</si>
  <si>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</si>
  <si>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</si>
  <si>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</si>
  <si>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</si>
  <si>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</si>
  <si>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</si>
  <si>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</si>
  <si>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</si>
  <si>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</si>
  <si>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</si>
  <si>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</si>
  <si>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</si>
  <si>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</si>
  <si>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</si>
  <si>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</si>
  <si>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</si>
  <si>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</si>
  <si>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</si>
  <si>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</si>
  <si>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</si>
  <si>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</si>
  <si>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</si>
  <si>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</si>
  <si>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</si>
  <si>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</si>
  <si>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</si>
  <si>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</si>
  <si>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</si>
  <si>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</si>
  <si>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</si>
  <si>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</si>
  <si>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</si>
  <si>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</si>
  <si>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</si>
  <si>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</si>
  <si>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</si>
  <si>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</si>
  <si>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</si>
  <si>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</si>
  <si>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</si>
  <si>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</si>
  <si>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</si>
  <si>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</si>
  <si>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</si>
  <si>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</si>
  <si>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</si>
  <si>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</si>
  <si>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</si>
  <si>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</si>
  <si>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</si>
  <si>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</si>
  <si>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</si>
  <si>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</si>
  <si>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</si>
  <si>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</si>
  <si>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</si>
  <si>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</si>
  <si>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</si>
  <si>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</si>
  <si>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</si>
  <si>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</si>
  <si>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</si>
  <si>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</si>
  <si>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</si>
  <si>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</si>
  <si>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</si>
  <si>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</si>
  <si>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</si>
  <si>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</si>
  <si>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</si>
  <si>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</si>
  <si>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</si>
  <si>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</si>
  <si>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</si>
  <si>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</si>
  <si>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</si>
  <si>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</si>
  <si>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</si>
  <si>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</si>
  <si>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</si>
  <si>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</si>
  <si>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</si>
  <si>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</si>
  <si>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</si>
  <si>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</si>
  <si>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</si>
  <si>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</si>
  <si>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</si>
  <si>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</si>
  <si>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</si>
  <si>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</si>
  <si>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</si>
  <si>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</si>
  <si>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</si>
  <si>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</si>
  <si>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</si>
  <si>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</si>
  <si>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</si>
  <si>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</si>
  <si>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</si>
  <si>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</si>
  <si>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</si>
  <si>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</si>
  <si>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</si>
  <si>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</si>
  <si>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</si>
  <si>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</si>
  <si>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</si>
  <si>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</si>
  <si>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</si>
  <si>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</si>
  <si>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</si>
  <si>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</si>
  <si>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</si>
  <si>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</si>
  <si>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</si>
  <si>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</si>
  <si>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</si>
  <si>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</si>
  <si>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</si>
  <si>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</si>
  <si>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</si>
  <si>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</si>
  <si>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</si>
  <si>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</si>
  <si>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</si>
  <si>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</si>
  <si>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</si>
  <si>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</si>
  <si>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</si>
  <si>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</si>
  <si>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</si>
  <si>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</si>
  <si>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</si>
  <si>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</si>
  <si>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</si>
  <si>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</si>
  <si>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</si>
  <si>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</si>
  <si>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</si>
  <si>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</si>
  <si>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</si>
  <si>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</si>
  <si>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</si>
  <si>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</si>
  <si>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</si>
  <si>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</si>
  <si>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</si>
  <si>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</si>
  <si>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</si>
  <si>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</si>
  <si>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</si>
  <si>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</si>
  <si>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</si>
  <si>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</si>
  <si>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</si>
  <si>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</si>
  <si>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</si>
  <si>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</si>
  <si>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</si>
  <si>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</si>
  <si>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</si>
  <si>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</si>
  <si>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</si>
  <si>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</si>
  <si>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</si>
  <si>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</si>
  <si>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</si>
  <si>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</si>
  <si>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</si>
  <si>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</si>
  <si>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</si>
  <si>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</si>
  <si>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</si>
  <si>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</si>
  <si>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</si>
  <si>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</si>
  <si>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</si>
  <si>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</si>
  <si>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</si>
  <si>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</si>
  <si>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</si>
  <si>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</si>
  <si>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</si>
  <si>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</si>
  <si>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</si>
  <si>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</si>
  <si>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</si>
  <si>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</si>
  <si>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</si>
  <si>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</si>
  <si>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</si>
  <si>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</si>
  <si>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</si>
  <si>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</si>
  <si>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</si>
  <si>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</si>
  <si>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</si>
  <si>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</si>
  <si>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</si>
  <si>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</si>
  <si>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</si>
  <si>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</si>
  <si>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</si>
  <si>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</si>
  <si>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</si>
  <si>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</si>
  <si>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</si>
  <si>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</si>
  <si>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</si>
  <si>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</si>
  <si>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</si>
  <si>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</si>
  <si>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</si>
  <si>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</si>
  <si>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</si>
  <si>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</si>
  <si>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</si>
  <si>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</si>
  <si>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</si>
  <si>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</si>
  <si>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</si>
  <si>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</si>
  <si>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</si>
  <si>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</si>
  <si>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</si>
  <si>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</si>
  <si>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</si>
  <si>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</si>
  <si>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</si>
  <si>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</si>
  <si>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</si>
  <si>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</si>
  <si>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</si>
  <si>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</si>
  <si>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</si>
  <si>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</si>
  <si>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</si>
  <si>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</si>
  <si>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</si>
  <si>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</si>
  <si>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</si>
  <si>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</si>
  <si>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</si>
  <si>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</si>
  <si>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</si>
  <si>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</si>
  <si>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</si>
  <si>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</si>
  <si>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</si>
  <si>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</si>
  <si>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</si>
  <si>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</si>
  <si>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</si>
  <si>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</si>
  <si>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</si>
  <si>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</si>
  <si>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</si>
  <si>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</si>
  <si>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</si>
  <si>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</si>
  <si>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</si>
  <si>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</si>
  <si>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</si>
  <si>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</si>
  <si>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</si>
  <si>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</si>
  <si>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</si>
  <si>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</si>
  <si>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</si>
  <si>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</si>
  <si>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</si>
  <si>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</si>
  <si>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</si>
  <si>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</si>
  <si>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</si>
  <si>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</si>
  <si>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</si>
  <si>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</si>
  <si>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</si>
  <si>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</si>
  <si>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</si>
  <si>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</si>
  <si>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</si>
  <si>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</si>
  <si>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</si>
  <si>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</si>
  <si>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</si>
  <si>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</si>
  <si>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</si>
  <si>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</si>
  <si>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</si>
  <si>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</si>
  <si>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</si>
  <si>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</si>
  <si>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</si>
  <si>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</si>
  <si>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</si>
  <si>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</si>
  <si>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</si>
  <si>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</si>
  <si>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</si>
  <si>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</si>
  <si>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</si>
  <si>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</si>
  <si>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</si>
  <si>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</si>
  <si>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</si>
  <si>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</si>
  <si>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</si>
  <si>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</si>
  <si>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</si>
  <si>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</si>
  <si>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</si>
  <si>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</si>
  <si>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</si>
  <si>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</si>
  <si>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</si>
  <si>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</si>
  <si>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</si>
  <si>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</si>
  <si>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</si>
  <si>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</si>
  <si>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</si>
  <si>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</si>
  <si>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</si>
  <si>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</si>
  <si>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</si>
  <si>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</si>
  <si>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</si>
  <si>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</si>
  <si>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</si>
  <si>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</si>
  <si>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</si>
  <si>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</si>
  <si>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</si>
  <si>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</si>
  <si>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</si>
  <si>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</si>
  <si>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</si>
  <si>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</si>
  <si>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</si>
  <si>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</si>
  <si>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</si>
  <si>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</si>
  <si>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</si>
  <si>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</si>
  <si>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</si>
  <si>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</si>
  <si>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</si>
  <si>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</si>
  <si>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</si>
  <si>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</si>
  <si>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</si>
  <si>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</si>
  <si>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</si>
  <si>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</si>
  <si>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</si>
  <si>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</si>
  <si>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</si>
  <si>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</si>
  <si>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</si>
  <si>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</si>
  <si>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</si>
  <si>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</si>
  <si>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</si>
  <si>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</si>
  <si>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</si>
  <si>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</si>
  <si>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</si>
  <si>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</si>
  <si>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</si>
  <si>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</si>
  <si>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</si>
  <si>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</si>
  <si>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</si>
  <si>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</si>
  <si>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</si>
  <si>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</si>
  <si>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</si>
  <si>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</si>
  <si>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</si>
  <si>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</si>
  <si>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</si>
  <si>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</si>
  <si>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</si>
  <si>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</si>
  <si>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</si>
  <si>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</si>
  <si>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</si>
  <si>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</si>
  <si>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</si>
  <si>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</si>
  <si>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</si>
  <si>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</si>
  <si>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</si>
  <si>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</si>
  <si>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</si>
  <si>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</si>
  <si>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</si>
  <si>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</si>
  <si>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</si>
  <si>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</si>
  <si>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</si>
  <si>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</si>
  <si>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</si>
  <si>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</si>
  <si>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</si>
  <si>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</si>
  <si>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</si>
  <si>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</si>
  <si>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</si>
  <si>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</si>
  <si>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</si>
  <si>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</si>
  <si>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</si>
  <si>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</si>
  <si>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</si>
  <si>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</si>
  <si>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</si>
  <si>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</si>
  <si>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</si>
  <si>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</si>
  <si>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</si>
  <si>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</si>
  <si>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</si>
  <si>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</si>
  <si>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</si>
  <si>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</si>
  <si>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</si>
  <si>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</si>
  <si>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</si>
  <si>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</si>
  <si>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</si>
  <si>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</si>
  <si>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</si>
  <si>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</si>
  <si>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</si>
  <si>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</si>
  <si>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</si>
  <si>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</si>
  <si>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</si>
  <si>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</si>
  <si>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</si>
  <si>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</si>
  <si>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</si>
  <si>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</si>
  <si>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</si>
  <si>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</si>
  <si>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</si>
  <si>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</si>
  <si>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</si>
  <si>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</si>
  <si>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</si>
  <si>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</si>
  <si>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</si>
  <si>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</si>
  <si>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</si>
  <si>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</si>
  <si>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</si>
  <si>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</si>
  <si>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</si>
  <si>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</si>
  <si>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</si>
  <si>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</si>
  <si>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</si>
  <si>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</si>
  <si>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</si>
  <si>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</si>
  <si>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</si>
  <si>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</si>
  <si>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</si>
  <si>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</si>
  <si>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</si>
  <si>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</si>
  <si>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</si>
  <si>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</si>
  <si>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</si>
  <si>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</si>
  <si>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</si>
  <si>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</si>
  <si>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</si>
  <si>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</si>
  <si>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</si>
  <si>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</si>
  <si>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</si>
  <si>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</si>
  <si>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</si>
  <si>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</si>
  <si>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</si>
  <si>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</si>
  <si>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</si>
  <si>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</si>
  <si>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</si>
  <si>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</si>
  <si>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</si>
  <si>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</si>
  <si>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</si>
  <si>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</si>
  <si>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</si>
  <si>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</si>
  <si>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</si>
  <si>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</si>
  <si>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</si>
  <si>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</si>
  <si>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</si>
  <si>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</si>
  <si>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</si>
  <si>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</si>
  <si>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</si>
  <si>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</si>
  <si>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</si>
  <si>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</si>
  <si>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</si>
  <si>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</si>
  <si>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</si>
  <si>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</si>
  <si>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</si>
  <si>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</si>
  <si>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</si>
  <si>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</si>
  <si>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</si>
  <si>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</si>
  <si>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</si>
  <si>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</si>
  <si>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</si>
  <si>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</si>
  <si>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</si>
  <si>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</si>
  <si>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</si>
  <si>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</si>
  <si>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</si>
  <si>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</si>
  <si>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</si>
  <si>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</si>
  <si>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</si>
  <si>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</si>
  <si>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</si>
  <si>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</si>
  <si>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</si>
  <si>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</si>
  <si>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</si>
  <si>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</si>
  <si>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</si>
  <si>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</si>
  <si>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</si>
  <si>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</si>
  <si>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</si>
  <si>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</si>
  <si>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</si>
  <si>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</si>
  <si>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</si>
  <si>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</si>
  <si>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</si>
  <si>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</si>
  <si>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</si>
  <si>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</si>
  <si>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</si>
  <si>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</si>
  <si>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</si>
  <si>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</si>
  <si>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</si>
  <si>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</si>
  <si>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</si>
  <si>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</si>
  <si>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</si>
  <si>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</si>
  <si>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</si>
  <si>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</si>
  <si>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</si>
  <si>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</si>
  <si>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</si>
  <si>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</si>
  <si>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</si>
  <si>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</si>
  <si>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</si>
  <si>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</si>
  <si>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</si>
  <si>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</si>
  <si>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</si>
  <si>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</si>
  <si>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</si>
  <si>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</si>
  <si>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</si>
  <si>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</si>
  <si>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</si>
  <si>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</si>
  <si>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</si>
  <si>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</si>
  <si>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</si>
  <si>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</si>
  <si>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</si>
  <si>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</si>
  <si>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</si>
  <si>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</si>
  <si>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</si>
  <si>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</si>
  <si>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</si>
  <si>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</si>
  <si>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</si>
  <si>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</si>
  <si>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</si>
  <si>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</si>
  <si>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</si>
  <si>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</si>
  <si>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</si>
  <si>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</si>
  <si>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</si>
  <si>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</si>
  <si>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</si>
  <si>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</si>
  <si>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</si>
  <si>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</si>
  <si>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</si>
  <si>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</si>
  <si>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</si>
  <si>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</si>
  <si>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</si>
  <si>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</si>
  <si>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</si>
  <si>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</si>
  <si>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</si>
  <si>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</si>
  <si>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</si>
  <si>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</si>
  <si>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</si>
  <si>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</si>
  <si>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</si>
  <si>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</si>
  <si>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</si>
  <si>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</si>
  <si>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</si>
  <si>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</si>
  <si>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</si>
  <si>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</si>
  <si>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</si>
  <si>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</si>
  <si>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</si>
  <si>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</si>
  <si>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</si>
  <si>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</si>
  <si>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</si>
  <si>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</si>
  <si>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</si>
  <si>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</si>
  <si>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</si>
  <si>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</si>
  <si>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</si>
  <si>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</si>
  <si>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</si>
  <si>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</si>
  <si>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</si>
  <si>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</si>
  <si>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</si>
  <si>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</si>
  <si>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</si>
  <si>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</si>
  <si>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</si>
  <si>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</si>
  <si>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</si>
  <si>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</si>
  <si>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</si>
  <si>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</si>
  <si>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</si>
  <si>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</si>
  <si>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</si>
  <si>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</si>
  <si>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</si>
  <si>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</si>
  <si>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</si>
  <si>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</si>
  <si>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</si>
  <si>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</si>
  <si>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</si>
  <si>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</si>
  <si>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</si>
  <si>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</si>
  <si>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</si>
  <si>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</si>
  <si>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</si>
  <si>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</si>
  <si>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</si>
  <si>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</si>
  <si>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</si>
  <si>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</si>
  <si>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</si>
  <si>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</si>
  <si>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</si>
  <si>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</si>
  <si>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</si>
  <si>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</si>
  <si>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</si>
  <si>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</si>
  <si>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</si>
  <si>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</si>
  <si>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</si>
  <si>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</si>
  <si>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</si>
  <si>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</si>
  <si>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</si>
  <si>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</si>
  <si>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</si>
  <si>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</si>
  <si>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</si>
  <si>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</si>
  <si>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</si>
  <si>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</si>
  <si>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</si>
  <si>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</si>
  <si>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</si>
  <si>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</si>
  <si>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</si>
  <si>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</si>
  <si>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</si>
  <si>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</si>
  <si>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</si>
  <si>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</si>
  <si>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</si>
  <si>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</si>
  <si>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</si>
  <si>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</si>
  <si>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</si>
  <si>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</si>
  <si>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</si>
  <si>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</si>
  <si>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</si>
  <si>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</si>
  <si>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</si>
  <si>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</si>
  <si>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</si>
  <si>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</si>
  <si>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</si>
  <si>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</si>
  <si>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</si>
  <si>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</si>
  <si>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</si>
  <si>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</si>
  <si>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</si>
  <si>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</si>
  <si>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</si>
  <si>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</si>
  <si>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</si>
  <si>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</si>
  <si>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</si>
  <si>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</si>
  <si>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</si>
  <si>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</si>
  <si>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</si>
  <si>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</si>
  <si>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</si>
  <si>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</si>
  <si>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</si>
  <si>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</si>
  <si>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</si>
  <si>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</si>
  <si>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</si>
  <si>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</si>
  <si>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</si>
  <si>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</si>
  <si>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</si>
  <si>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</si>
  <si>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</si>
  <si>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</si>
  <si>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</si>
  <si>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</si>
  <si>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</si>
  <si>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</si>
  <si>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</si>
  <si>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</si>
  <si>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</si>
  <si>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</si>
  <si>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</si>
  <si>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</si>
  <si>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</si>
  <si>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</si>
  <si>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</si>
  <si>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</si>
  <si>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</si>
  <si>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</si>
  <si>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</si>
  <si>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</si>
  <si>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</si>
  <si>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</si>
  <si>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</si>
  <si>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</si>
  <si>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</si>
  <si>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</si>
  <si>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</si>
  <si>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</si>
  <si>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</si>
  <si>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</si>
  <si>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</si>
  <si>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</si>
  <si>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</si>
  <si>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</si>
  <si>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</si>
  <si>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</si>
  <si>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</si>
  <si>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</si>
  <si>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</si>
  <si>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</si>
  <si>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</si>
  <si>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</si>
  <si>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</si>
  <si>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</si>
  <si>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</si>
  <si>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</si>
  <si>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</si>
  <si>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</si>
  <si>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</si>
  <si>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</si>
  <si>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</si>
  <si>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</si>
  <si>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</si>
  <si>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</si>
  <si>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</si>
  <si>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</si>
  <si>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</si>
  <si>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</si>
  <si>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</si>
  <si>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</si>
  <si>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</si>
  <si>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</si>
  <si>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</si>
  <si>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</si>
  <si>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</si>
  <si>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</si>
  <si>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</si>
  <si>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</si>
  <si>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</si>
  <si>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</si>
  <si>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</si>
  <si>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</si>
  <si>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</si>
  <si>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</si>
  <si>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</si>
  <si>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</si>
  <si>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</si>
  <si>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</si>
  <si>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</si>
  <si>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</si>
  <si>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</si>
  <si>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</si>
  <si>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</si>
  <si>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</si>
  <si>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</si>
  <si>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</si>
  <si>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</si>
  <si>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</si>
  <si>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</si>
  <si>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</si>
  <si>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</si>
  <si>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</si>
  <si>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</si>
  <si>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</si>
  <si>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</si>
  <si>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</si>
  <si>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</si>
  <si>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</si>
  <si>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</si>
  <si>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</si>
  <si>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</si>
  <si>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</si>
  <si>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</si>
  <si>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</si>
  <si>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</si>
  <si>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</si>
  <si>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</si>
  <si>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</si>
  <si>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</si>
  <si>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</si>
  <si>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</si>
  <si>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</si>
  <si>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</si>
  <si>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</si>
  <si>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</si>
  <si>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</si>
  <si>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</si>
  <si>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</si>
  <si>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</si>
  <si>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</si>
  <si>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</si>
  <si>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</si>
  <si>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</si>
  <si>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</si>
  <si>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</si>
  <si>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</si>
  <si>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</si>
  <si>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</si>
  <si>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</si>
  <si>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</si>
  <si>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</si>
  <si>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</si>
  <si>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</si>
  <si>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</si>
  <si>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</si>
  <si>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</si>
  <si>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</si>
  <si>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</si>
  <si>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</si>
  <si>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</si>
  <si>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</si>
  <si>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</si>
  <si>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</si>
  <si>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</si>
  <si>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</si>
  <si>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</si>
  <si>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</si>
  <si>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</si>
  <si>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</si>
  <si>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</si>
  <si>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</si>
  <si>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</si>
  <si>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</si>
  <si>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</si>
  <si>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</si>
  <si>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</si>
  <si>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</si>
  <si>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</si>
  <si>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</si>
  <si>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</si>
  <si>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</si>
  <si>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</si>
  <si>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</si>
  <si>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</si>
  <si>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</si>
  <si>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</si>
  <si>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</si>
  <si>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</si>
  <si>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</si>
  <si>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</si>
  <si>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</si>
  <si>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</si>
  <si>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</si>
  <si>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</si>
  <si>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</si>
  <si>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</si>
  <si>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</si>
  <si>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</si>
  <si>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</si>
  <si>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</si>
  <si>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</si>
  <si>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</si>
  <si>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</si>
  <si>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</si>
  <si>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</si>
  <si>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</si>
  <si>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</si>
  <si>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</si>
  <si>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</si>
  <si>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</si>
  <si>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</si>
  <si>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</si>
  <si>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</si>
  <si>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</si>
  <si>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</si>
  <si>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</si>
  <si>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</si>
  <si>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</si>
  <si>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</si>
  <si>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</si>
  <si>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</si>
  <si>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</si>
  <si>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</si>
  <si>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</si>
  <si>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</si>
  <si>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</si>
  <si>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</si>
  <si>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</si>
  <si>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</si>
  <si>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</si>
  <si>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</si>
  <si>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</si>
  <si>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</si>
  <si>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</si>
  <si>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</si>
  <si>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</si>
  <si>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</si>
  <si>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</si>
  <si>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</si>
  <si>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</si>
  <si>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</si>
  <si>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</si>
  <si>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</si>
  <si>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</si>
  <si>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</si>
  <si>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</si>
  <si>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</si>
  <si>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</si>
  <si>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</si>
  <si>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</si>
  <si>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</si>
  <si>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</si>
  <si>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</si>
  <si>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</si>
  <si>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</si>
  <si>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</si>
  <si>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</si>
  <si>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</si>
  <si>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</si>
  <si>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</si>
  <si>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</si>
  <si>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</si>
  <si>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</si>
  <si>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</si>
  <si>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</si>
  <si>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</si>
  <si>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</si>
  <si>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</si>
  <si>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</si>
  <si>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</si>
  <si>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</si>
  <si>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</si>
  <si>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</si>
  <si>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</si>
  <si>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</si>
  <si>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</si>
  <si>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</si>
  <si>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</si>
  <si>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</si>
  <si>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</si>
  <si>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</si>
  <si>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</si>
  <si>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</si>
  <si>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</si>
  <si>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</si>
  <si>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</si>
  <si>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</si>
  <si>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</si>
  <si>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</si>
  <si>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</si>
  <si>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</si>
  <si>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</si>
  <si>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</si>
  <si>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</si>
  <si>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</si>
  <si>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</si>
  <si>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</si>
  <si>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</si>
  <si>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</si>
  <si>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</si>
  <si>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</si>
  <si>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</si>
  <si>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</si>
  <si>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</si>
  <si>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</si>
  <si>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</si>
  <si>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</si>
  <si>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</si>
  <si>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</si>
  <si>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</si>
  <si>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</si>
  <si>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</si>
  <si>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</si>
  <si>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</si>
  <si>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</si>
  <si>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</si>
  <si>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</si>
  <si>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</si>
  <si>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</si>
  <si>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</si>
  <si>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</si>
  <si>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</si>
  <si>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</si>
  <si>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</si>
  <si>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</si>
  <si>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</si>
  <si>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</si>
  <si>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</si>
  <si>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</si>
  <si>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</si>
  <si>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</si>
  <si>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</si>
  <si>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</si>
  <si>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</si>
  <si>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</si>
  <si>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</si>
  <si>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</si>
  <si>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</si>
  <si>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</si>
  <si>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</si>
  <si>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</si>
  <si>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</si>
  <si>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</si>
  <si>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</si>
  <si>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</si>
  <si>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</si>
  <si>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</si>
  <si>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</si>
  <si>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</si>
  <si>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</si>
  <si>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</si>
  <si>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</si>
  <si>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</si>
  <si>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</si>
  <si>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</si>
  <si>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</si>
  <si>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</si>
  <si>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</si>
  <si>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</si>
  <si>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</si>
  <si>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</si>
  <si>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</si>
  <si>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</si>
  <si>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</si>
  <si>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</si>
  <si>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</si>
  <si>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</si>
  <si>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</si>
  <si>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</si>
  <si>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</si>
  <si>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</si>
  <si>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</si>
  <si>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</si>
  <si>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</si>
  <si>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</si>
  <si>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</si>
  <si>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</si>
  <si>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</si>
  <si>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</si>
  <si>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</si>
  <si>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</si>
  <si>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</si>
  <si>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</si>
  <si>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</si>
  <si>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</si>
  <si>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</si>
  <si>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</si>
  <si>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</si>
  <si>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</si>
  <si>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</si>
  <si>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</si>
  <si>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</si>
  <si>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</si>
  <si>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</si>
  <si>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</si>
  <si>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</si>
  <si>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</si>
  <si>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</si>
  <si>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</si>
  <si>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</si>
  <si>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</si>
  <si>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</si>
  <si>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</si>
  <si>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</si>
  <si>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</si>
  <si>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</si>
  <si>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</si>
  <si>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</si>
  <si>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</si>
  <si>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</si>
  <si>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</si>
  <si>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</si>
  <si>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</si>
  <si>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</si>
  <si>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</si>
  <si>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</si>
  <si>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</si>
  <si>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</si>
  <si>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</si>
  <si>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</si>
  <si>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</si>
  <si>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</si>
  <si>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</si>
  <si>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</si>
  <si>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</si>
  <si>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</si>
  <si>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</si>
  <si>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</si>
  <si>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</si>
  <si>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</si>
  <si>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</si>
  <si>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</si>
  <si>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</si>
  <si>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</si>
  <si>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</si>
  <si>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</si>
  <si>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</si>
  <si>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</si>
  <si>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</si>
  <si>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</si>
  <si>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</si>
  <si>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</si>
  <si>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</si>
  <si>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</si>
  <si>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</si>
  <si>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</si>
  <si>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</si>
  <si>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</si>
  <si>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</si>
  <si>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</si>
  <si>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</si>
  <si>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</si>
  <si>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</si>
  <si>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</si>
  <si>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</si>
  <si>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</si>
  <si>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</si>
  <si>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</si>
  <si>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</si>
  <si>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</si>
  <si>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</si>
  <si>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</si>
  <si>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</si>
  <si>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</si>
  <si>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</si>
  <si>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</si>
  <si>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</si>
  <si>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</si>
  <si>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</si>
  <si>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</si>
  <si>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</si>
  <si>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</si>
  <si>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</si>
  <si>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</si>
  <si>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</si>
  <si>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</si>
  <si>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</si>
  <si>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</si>
  <si>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</si>
  <si>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</si>
  <si>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</si>
  <si>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</si>
  <si>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</si>
  <si>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</si>
  <si>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</si>
  <si>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</si>
  <si>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</si>
  <si>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</si>
  <si>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</si>
  <si>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</si>
  <si>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</si>
  <si>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</si>
  <si>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</si>
  <si>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</si>
  <si>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</si>
  <si>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</si>
  <si>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</si>
  <si>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</si>
  <si>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</si>
  <si>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</si>
  <si>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</si>
  <si>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</si>
  <si>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</si>
  <si>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</si>
  <si>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</si>
  <si>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</si>
  <si>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</si>
  <si>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</si>
  <si>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</si>
  <si>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</si>
  <si>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</si>
  <si>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</si>
  <si>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</si>
  <si>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</si>
  <si>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</si>
  <si>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</si>
  <si>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</si>
  <si>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</si>
  <si>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</si>
  <si>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</si>
  <si>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</si>
  <si>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</si>
  <si>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</si>
  <si>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</si>
  <si>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</si>
  <si>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</si>
  <si>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</si>
  <si>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</si>
  <si>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</si>
  <si>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</si>
  <si>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</si>
  <si>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</si>
  <si>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</si>
  <si>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</si>
  <si>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</si>
  <si>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</si>
  <si>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</si>
  <si>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</si>
  <si>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</si>
  <si>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</si>
  <si>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</si>
  <si>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</si>
  <si>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</si>
  <si>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</si>
  <si>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</si>
  <si>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</si>
  <si>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</si>
  <si>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</si>
  <si>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</si>
  <si>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</si>
  <si>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</si>
  <si>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</si>
  <si>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</si>
  <si>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</si>
  <si>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</si>
  <si>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</si>
  <si>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</si>
  <si>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</si>
  <si>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</si>
  <si>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</si>
  <si>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</si>
  <si>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</si>
  <si>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</si>
  <si>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</si>
  <si>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</si>
  <si>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</si>
  <si>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</si>
  <si>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</si>
  <si>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</si>
  <si>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</si>
  <si>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</si>
  <si>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</si>
  <si>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</si>
  <si>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</si>
  <si>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</si>
  <si>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</si>
  <si>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</si>
  <si>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</si>
  <si>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</si>
  <si>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</si>
  <si>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</si>
  <si>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</si>
  <si>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</si>
  <si>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</si>
  <si>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</si>
  <si>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</si>
  <si>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</si>
  <si>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</si>
  <si>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</si>
  <si>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</si>
  <si>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</si>
  <si>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</si>
  <si>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</si>
  <si>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</si>
  <si>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</si>
  <si>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</si>
  <si>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</si>
  <si>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</si>
  <si>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</si>
  <si>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</si>
  <si>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</si>
  <si>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</si>
  <si>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</si>
  <si>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</si>
  <si>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</si>
  <si>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</si>
  <si>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</si>
  <si>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</si>
  <si>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</si>
  <si>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</si>
  <si>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</si>
  <si>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</si>
  <si>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</si>
  <si>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</si>
  <si>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</si>
  <si>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</si>
  <si>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</si>
  <si>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</si>
  <si>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</si>
  <si>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</si>
  <si>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</si>
  <si>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</si>
  <si>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</si>
  <si>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</si>
  <si>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</si>
  <si>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</si>
  <si>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</si>
  <si>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</si>
  <si>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</si>
  <si>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</si>
  <si>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</si>
  <si>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</si>
  <si>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</si>
  <si>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</si>
  <si>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</si>
  <si>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</si>
  <si>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</si>
  <si>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</si>
  <si>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</si>
  <si>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</si>
  <si>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</si>
  <si>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</si>
  <si>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</si>
  <si>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</si>
  <si>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</si>
  <si>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</si>
  <si>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</si>
  <si>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</si>
  <si>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</si>
  <si>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</si>
  <si>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</si>
  <si>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</si>
  <si>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</si>
  <si>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</si>
  <si>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</si>
  <si>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</si>
  <si>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</si>
  <si>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</si>
  <si>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</si>
  <si>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</si>
  <si>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</si>
  <si>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</si>
  <si>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</si>
  <si>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</si>
  <si>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</si>
  <si>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</si>
  <si>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</si>
  <si>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</si>
  <si>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</si>
  <si>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</si>
  <si>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</si>
  <si>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</si>
  <si>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</si>
  <si>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</si>
  <si>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</si>
  <si>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</si>
  <si>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</si>
  <si>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</si>
  <si>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</si>
  <si>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</si>
  <si>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</si>
  <si>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</si>
  <si>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</si>
  <si>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</si>
  <si>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</si>
  <si>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</si>
  <si>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</si>
  <si>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</si>
  <si>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</si>
  <si>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</si>
  <si>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</si>
  <si>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</si>
  <si>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</si>
  <si>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</si>
  <si>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</si>
  <si>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</si>
  <si>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</si>
  <si>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</si>
  <si>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</si>
  <si>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</si>
  <si>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</si>
  <si>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</si>
  <si>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</si>
  <si>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</si>
  <si>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</si>
  <si>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</si>
  <si>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</si>
  <si>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</si>
  <si>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</si>
  <si>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</si>
  <si>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</si>
  <si>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</si>
  <si>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</si>
  <si>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</si>
  <si>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</si>
  <si>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</si>
  <si>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</si>
  <si>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</si>
  <si>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</si>
  <si>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</si>
  <si>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</si>
  <si>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</si>
  <si>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</si>
  <si>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</si>
  <si>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</si>
  <si>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</si>
  <si>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</si>
  <si>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</si>
  <si>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</si>
  <si>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</si>
  <si>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</si>
  <si>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</si>
  <si>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</si>
  <si>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</si>
  <si>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</si>
  <si>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</si>
  <si>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</si>
  <si>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</si>
  <si>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</si>
  <si>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</si>
  <si>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</si>
  <si>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</si>
  <si>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</si>
  <si>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</si>
  <si>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</si>
  <si>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</si>
  <si>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</si>
  <si>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</si>
  <si>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</si>
  <si>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</si>
  <si>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</si>
  <si>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</si>
  <si>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</si>
  <si>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</si>
  <si>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</si>
  <si>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</si>
  <si>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</si>
  <si>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</si>
  <si>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</si>
  <si>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</si>
  <si>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</si>
  <si>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</si>
  <si>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</si>
  <si>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</si>
  <si>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</si>
  <si>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</si>
  <si>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</si>
  <si>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</si>
  <si>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</si>
  <si>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</si>
  <si>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</si>
  <si>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</si>
  <si>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</si>
  <si>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</si>
  <si>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</si>
  <si>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</si>
  <si>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</si>
  <si>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</si>
  <si>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</si>
  <si>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</si>
  <si>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</si>
  <si>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</si>
  <si>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</si>
  <si>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</si>
  <si>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</si>
  <si>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</si>
  <si>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</si>
  <si>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</si>
  <si>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</si>
  <si>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</si>
  <si>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</si>
  <si>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</si>
  <si>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</si>
  <si>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</si>
  <si>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</si>
  <si>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</si>
  <si>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</si>
  <si>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</si>
  <si>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</si>
  <si>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</si>
  <si>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</si>
  <si>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</si>
  <si>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</si>
  <si>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</si>
  <si>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</si>
  <si>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</si>
  <si>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</si>
  <si>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</si>
  <si>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</si>
  <si>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</si>
  <si>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</si>
  <si>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</si>
  <si>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</si>
  <si>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</si>
  <si>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</si>
  <si>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</si>
  <si>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</si>
  <si>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</si>
  <si>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</si>
  <si>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</si>
  <si>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</si>
  <si>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</si>
  <si>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</si>
  <si>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</si>
  <si>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</si>
  <si>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</si>
  <si>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</si>
  <si>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</si>
  <si>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</si>
  <si>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</si>
  <si>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</si>
  <si>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</si>
  <si>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</si>
  <si>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</si>
  <si>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</si>
  <si>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</si>
  <si>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</si>
  <si>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</si>
  <si>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</si>
  <si>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</si>
  <si>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</si>
  <si>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</si>
  <si>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</si>
  <si>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</si>
  <si>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</si>
  <si>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</si>
  <si>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</si>
  <si>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</si>
  <si>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</si>
  <si>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</si>
  <si>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</si>
  <si>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</si>
  <si>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</si>
  <si>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</si>
  <si>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</si>
  <si>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</si>
  <si>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</si>
  <si>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</si>
  <si>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</si>
  <si>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</si>
  <si>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</si>
  <si>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</si>
  <si>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</si>
  <si>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</si>
  <si>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</si>
  <si>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</si>
  <si>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</si>
  <si>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</si>
  <si>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</si>
  <si>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</si>
  <si>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</si>
  <si>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</si>
  <si>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</si>
  <si>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</si>
  <si>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</si>
  <si>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</si>
  <si>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</si>
  <si>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</si>
  <si>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</si>
  <si>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</si>
  <si>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</si>
  <si>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</si>
  <si>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</si>
  <si>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</si>
  <si>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</si>
  <si>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</si>
  <si>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</si>
  <si>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</si>
  <si>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</si>
  <si>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</si>
  <si>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</si>
  <si>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</si>
  <si>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</si>
  <si>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</si>
  <si>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</si>
  <si>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</si>
  <si>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</si>
  <si>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</si>
  <si>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</si>
  <si>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</si>
  <si>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</si>
  <si>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</si>
  <si>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</si>
  <si>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</si>
  <si>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</si>
  <si>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</si>
  <si>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</si>
  <si>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</si>
  <si>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</si>
  <si>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</si>
  <si>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</si>
  <si>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</si>
  <si>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</si>
  <si>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</si>
  <si>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</si>
  <si>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</si>
  <si>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</si>
  <si>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</si>
  <si>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</si>
  <si>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</si>
  <si>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</si>
  <si>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</si>
  <si>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</si>
  <si>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</si>
  <si>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</si>
  <si>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</si>
  <si>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</si>
  <si>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</si>
  <si>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</si>
  <si>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</si>
  <si>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</si>
  <si>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</si>
  <si>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</si>
  <si>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</si>
  <si>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</si>
  <si>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</si>
  <si>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</si>
  <si>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</si>
  <si>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</si>
  <si>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</si>
  <si>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</si>
  <si>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</si>
  <si>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</si>
  <si>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</si>
  <si>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</si>
  <si>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</si>
  <si>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</si>
  <si>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</si>
  <si>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</si>
  <si>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</si>
  <si>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</si>
  <si>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</si>
  <si>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</si>
  <si>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</si>
  <si>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</si>
  <si>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</si>
  <si>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</si>
  <si>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</si>
  <si>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</si>
  <si>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</si>
  <si>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</si>
  <si>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</si>
  <si>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</si>
  <si>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</si>
  <si>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</si>
  <si>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</si>
  <si>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</si>
  <si>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</si>
  <si>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</si>
  <si>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</si>
  <si>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</si>
  <si>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</si>
  <si>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</si>
  <si>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</si>
  <si>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</si>
  <si>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</si>
  <si>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</si>
  <si>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</si>
  <si>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</si>
  <si>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</si>
  <si>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</si>
  <si>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</si>
  <si>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</si>
  <si>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</si>
  <si>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</si>
  <si>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</si>
  <si>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</si>
  <si>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</si>
  <si>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</si>
  <si>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</si>
  <si>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</si>
  <si>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</si>
  <si>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</si>
  <si>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</si>
  <si>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</si>
  <si>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</si>
  <si>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</si>
  <si>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</si>
  <si>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</si>
  <si>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</si>
  <si>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</si>
  <si>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</si>
  <si>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</si>
  <si>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</si>
  <si>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</si>
  <si>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</si>
  <si>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</si>
  <si>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</si>
  <si>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</si>
  <si>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</si>
  <si>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</si>
  <si>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</si>
  <si>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</si>
  <si>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</si>
  <si>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</si>
  <si>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</si>
  <si>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</si>
  <si>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</si>
  <si>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</si>
  <si>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</si>
  <si>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</si>
  <si>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</si>
  <si>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</si>
  <si>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</si>
  <si>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</si>
  <si>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</si>
  <si>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</si>
  <si>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</si>
  <si>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</si>
  <si>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</si>
  <si>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</si>
  <si>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</si>
  <si>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</si>
  <si>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</si>
  <si>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</si>
  <si>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</si>
  <si>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</si>
  <si>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</si>
  <si>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</si>
  <si>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</si>
  <si>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</si>
  <si>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</si>
  <si>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</si>
  <si>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</si>
  <si>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</si>
  <si>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</si>
  <si>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</si>
  <si>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</si>
  <si>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</si>
  <si>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</si>
  <si>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</si>
  <si>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</si>
  <si>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</si>
  <si>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</si>
  <si>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</si>
  <si>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</si>
  <si>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</si>
  <si>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</si>
  <si>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</si>
  <si>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</si>
  <si>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</si>
  <si>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</si>
  <si>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</si>
  <si>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</si>
  <si>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</si>
  <si>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</si>
  <si>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</si>
  <si>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</si>
  <si>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</si>
  <si>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</si>
  <si>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</si>
  <si>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</si>
  <si>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</si>
  <si>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</si>
  <si>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</si>
  <si>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</si>
  <si>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</si>
  <si>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</si>
  <si>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</si>
  <si>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</si>
  <si>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</si>
  <si>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</si>
  <si>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</si>
  <si>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</si>
  <si>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</si>
  <si>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</si>
  <si>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</si>
  <si>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</si>
  <si>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</si>
  <si>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</si>
  <si>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</si>
  <si>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</si>
  <si>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</si>
  <si>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</si>
  <si>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</si>
  <si>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</si>
  <si>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</si>
  <si>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</si>
  <si>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</si>
  <si>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</si>
  <si>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</si>
  <si>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</si>
  <si>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</si>
  <si>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</si>
  <si>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</si>
  <si>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</si>
  <si>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</si>
  <si>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</si>
  <si>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</si>
  <si>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</si>
  <si>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</si>
  <si>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</si>
  <si>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</si>
  <si>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</si>
  <si>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</si>
  <si>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</si>
  <si>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</si>
  <si>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</si>
  <si>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</si>
  <si>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</si>
  <si>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</si>
  <si>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</si>
  <si>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</si>
  <si>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</si>
  <si>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</si>
  <si>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</si>
  <si>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</si>
  <si>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</si>
  <si>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</si>
  <si>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</si>
  <si>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</si>
  <si>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</si>
  <si>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</si>
  <si>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</si>
  <si>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</si>
  <si>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</si>
  <si>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</si>
  <si>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</si>
  <si>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</si>
  <si>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</si>
  <si>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</si>
  <si>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</si>
  <si>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</si>
  <si>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</si>
  <si>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</si>
  <si>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</si>
  <si>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</si>
  <si>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</si>
  <si>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</si>
  <si>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</si>
  <si>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</si>
  <si>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</si>
  <si>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</si>
  <si>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</si>
  <si>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</si>
  <si>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</si>
  <si>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</si>
  <si>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</si>
  <si>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</si>
  <si>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</si>
  <si>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</si>
  <si>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</si>
  <si>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</si>
  <si>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</si>
  <si>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</si>
  <si>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</si>
  <si>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</si>
  <si>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</si>
  <si>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</si>
  <si>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</si>
  <si>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</si>
  <si>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</si>
  <si>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</si>
  <si>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</si>
  <si>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</si>
  <si>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</si>
  <si>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</si>
  <si>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</si>
  <si>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</si>
  <si>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</si>
  <si>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</si>
  <si>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</si>
  <si>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</si>
  <si>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</si>
  <si>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</si>
  <si>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</si>
  <si>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</si>
  <si>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</si>
  <si>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</si>
  <si>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</si>
  <si>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</si>
  <si>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</si>
  <si>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</si>
  <si>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</si>
  <si>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</si>
  <si>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</si>
  <si>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</si>
  <si>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</si>
  <si>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</si>
  <si>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</si>
  <si>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</si>
  <si>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</si>
  <si>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</si>
  <si>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</si>
  <si>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</si>
  <si>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</si>
  <si>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</si>
  <si>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</si>
  <si>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</si>
  <si>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</si>
  <si>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</si>
  <si>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</si>
  <si>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</si>
  <si>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</si>
  <si>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</si>
  <si>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</si>
  <si>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</si>
  <si>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</si>
  <si>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</si>
  <si>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</si>
  <si>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</si>
  <si>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</si>
  <si>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</si>
  <si>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</si>
  <si>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</si>
  <si>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</si>
  <si>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</si>
  <si>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</si>
  <si>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</si>
  <si>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</si>
  <si>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</si>
  <si>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</si>
  <si>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</si>
  <si>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</si>
  <si>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</si>
  <si>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</si>
  <si>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</si>
  <si>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</si>
  <si>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</si>
  <si>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</si>
  <si>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</si>
  <si>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</si>
  <si>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</si>
  <si>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</si>
  <si>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</si>
  <si>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</si>
  <si>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</si>
  <si>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</si>
  <si>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</si>
  <si>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</si>
  <si>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</si>
  <si>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</si>
  <si>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</si>
  <si>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</si>
  <si>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</si>
  <si>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</si>
  <si>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</si>
  <si>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</si>
  <si>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</si>
  <si>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</si>
  <si>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</si>
  <si>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</si>
  <si>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</si>
  <si>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</si>
  <si>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</si>
  <si>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</si>
  <si>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</si>
  <si>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</si>
  <si>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</si>
  <si>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</si>
  <si>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</si>
  <si>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</si>
  <si>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</si>
  <si>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</si>
  <si>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</si>
  <si>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</si>
  <si>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</si>
  <si>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</si>
  <si>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</si>
  <si>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</si>
  <si>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</si>
  <si>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</si>
  <si>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</si>
  <si>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</si>
  <si>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</si>
  <si>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</si>
  <si>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</si>
  <si>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</si>
  <si>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</si>
  <si>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</si>
  <si>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</si>
  <si>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</si>
  <si>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</si>
  <si>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</si>
  <si>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</si>
  <si>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</si>
  <si>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</si>
  <si>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</si>
  <si>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</si>
  <si>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</si>
  <si>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</si>
  <si>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</si>
  <si>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</si>
  <si>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</si>
  <si>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</si>
  <si>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</si>
  <si>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</si>
  <si>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</si>
  <si>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</si>
  <si>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</si>
  <si>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</si>
  <si>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</si>
  <si>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</si>
  <si>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</si>
  <si>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</si>
  <si>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</si>
  <si>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</si>
  <si>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</si>
  <si>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</si>
  <si>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</si>
  <si>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</si>
  <si>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</si>
  <si>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</si>
  <si>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</si>
  <si>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</si>
  <si>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</si>
  <si>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</si>
  <si>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</si>
  <si>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</si>
  <si>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</si>
  <si>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</si>
  <si>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</si>
  <si>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</si>
  <si>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</si>
  <si>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</si>
  <si>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</si>
  <si>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</si>
  <si>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</si>
  <si>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</si>
  <si>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</si>
  <si>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</si>
  <si>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</si>
  <si>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</si>
  <si>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</si>
  <si>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</si>
  <si>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</si>
  <si>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</si>
  <si>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</si>
  <si>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</si>
  <si>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</si>
  <si>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</si>
  <si>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</si>
  <si>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</si>
  <si>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</si>
  <si>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</si>
  <si>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</si>
  <si>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</si>
  <si>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</si>
  <si>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</si>
  <si>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</si>
  <si>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</si>
  <si>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</si>
  <si>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</si>
  <si>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</si>
  <si>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</si>
  <si>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</si>
  <si>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</si>
  <si>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</si>
  <si>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</si>
  <si>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</si>
  <si>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</si>
  <si>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</si>
  <si>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</si>
  <si>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</si>
  <si>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</si>
  <si>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</si>
  <si>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</si>
  <si>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</si>
  <si>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</si>
  <si>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</si>
  <si>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</si>
  <si>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</si>
  <si>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</si>
  <si>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</si>
  <si>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</si>
  <si>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</si>
  <si>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</si>
  <si>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</si>
  <si>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</si>
  <si>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</si>
  <si>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</si>
  <si>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</si>
  <si>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</si>
  <si>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</si>
  <si>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</si>
  <si>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</si>
  <si>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</si>
  <si>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</si>
  <si>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</si>
  <si>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</si>
  <si>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</si>
  <si>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</si>
  <si>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</si>
  <si>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</si>
  <si>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</si>
  <si>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</si>
  <si>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</si>
  <si>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</si>
  <si>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</si>
  <si>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</si>
  <si>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</si>
  <si>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</si>
  <si>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</si>
  <si>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</si>
  <si>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</si>
  <si>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</si>
  <si>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</si>
  <si>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</si>
  <si>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</si>
  <si>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</si>
  <si>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</si>
  <si>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</si>
  <si>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</si>
  <si>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</si>
  <si>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</si>
  <si>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</si>
  <si>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</si>
  <si>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</si>
  <si>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</si>
  <si>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</si>
  <si>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</si>
  <si>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</si>
  <si>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</si>
  <si>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</si>
  <si>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</si>
  <si>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</si>
  <si>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</si>
  <si>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</si>
  <si>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</si>
  <si>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</si>
  <si>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</si>
  <si>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</si>
  <si>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</si>
  <si>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</si>
  <si>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</si>
  <si>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</si>
  <si>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</si>
  <si>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</si>
  <si>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</si>
  <si>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</si>
  <si>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</si>
  <si>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</si>
  <si>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</si>
  <si>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</si>
  <si>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</si>
  <si>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</si>
  <si>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</si>
  <si>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</si>
  <si>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</si>
  <si>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</si>
  <si>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</si>
  <si>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</si>
  <si>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</si>
  <si>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</si>
  <si>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</si>
  <si>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</si>
  <si>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</si>
  <si>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</si>
  <si>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</si>
  <si>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</si>
  <si>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</si>
  <si>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</si>
  <si>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</si>
  <si>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</si>
  <si>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</si>
  <si>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</si>
  <si>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</si>
  <si>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</si>
  <si>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</si>
  <si>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</si>
  <si>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</si>
  <si>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</si>
  <si>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</si>
  <si>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</si>
  <si>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</si>
  <si>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</si>
  <si>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</si>
  <si>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</si>
  <si>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</si>
  <si>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</si>
  <si>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</si>
  <si>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</si>
  <si>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</si>
  <si>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</si>
  <si>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</si>
  <si>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</si>
  <si>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</si>
  <si>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</si>
  <si>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</si>
  <si>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</si>
  <si>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</si>
  <si>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</si>
  <si>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</si>
  <si>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</si>
  <si>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</si>
  <si>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</si>
  <si>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</si>
  <si>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</si>
  <si>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</si>
  <si>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</si>
  <si>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</si>
  <si>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</si>
  <si>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</si>
  <si>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</si>
  <si>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</si>
  <si>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</si>
  <si>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</si>
  <si>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</si>
  <si>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</si>
  <si>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</si>
  <si>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</si>
  <si>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</si>
  <si>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</si>
  <si>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</si>
  <si>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</si>
  <si>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</si>
  <si>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</si>
  <si>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</si>
  <si>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</si>
  <si>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</si>
  <si>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</si>
  <si>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</si>
  <si>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</si>
  <si>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</si>
  <si>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</si>
  <si>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</si>
  <si>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</si>
  <si>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</si>
  <si>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</si>
  <si>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</si>
  <si>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</si>
  <si>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</si>
  <si>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</si>
  <si>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</si>
  <si>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</si>
  <si>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</si>
  <si>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</si>
  <si>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</si>
  <si>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</si>
  <si>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</si>
  <si>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</si>
  <si>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</si>
  <si>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</si>
  <si>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</si>
  <si>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</si>
  <si>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</si>
  <si>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</si>
  <si>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</si>
  <si>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</si>
  <si>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</si>
  <si>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</si>
  <si>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</si>
  <si>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</si>
  <si>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</si>
  <si>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</si>
  <si>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</si>
  <si>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</si>
  <si>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</si>
  <si>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</si>
  <si>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</si>
  <si>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</si>
  <si>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</si>
  <si>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</si>
  <si>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</si>
  <si>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</si>
  <si>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</si>
  <si>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</si>
  <si>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</si>
  <si>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</si>
  <si>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</si>
  <si>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</si>
  <si>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</si>
  <si>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</si>
  <si>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</si>
  <si>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</si>
  <si>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</si>
  <si>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</si>
  <si>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</si>
  <si>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</si>
  <si>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</si>
  <si>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</si>
  <si>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</si>
  <si>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</si>
  <si>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</si>
  <si>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</si>
  <si>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</si>
  <si>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</si>
  <si>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</si>
  <si>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</si>
  <si>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</si>
  <si>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</si>
  <si>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</si>
  <si>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</si>
  <si>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</si>
  <si>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</si>
  <si>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</si>
  <si>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</si>
  <si>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</si>
  <si>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</si>
  <si>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</si>
  <si>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</si>
  <si>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</si>
  <si>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</si>
  <si>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</si>
  <si>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</si>
  <si>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</si>
  <si>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</si>
  <si>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</si>
  <si>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</si>
  <si>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</si>
  <si>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</si>
  <si>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</si>
  <si>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</si>
  <si>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</si>
  <si>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</si>
  <si>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</si>
  <si>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</si>
  <si>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</si>
  <si>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</si>
  <si>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</si>
  <si>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</si>
  <si>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</si>
  <si>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</si>
  <si>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</si>
  <si>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</si>
  <si>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</si>
  <si>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</si>
  <si>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</si>
  <si>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</si>
  <si>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</si>
  <si>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</si>
  <si>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</si>
  <si>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</si>
  <si>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</si>
  <si>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</si>
  <si>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</si>
  <si>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</si>
  <si>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</si>
  <si>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</si>
  <si>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</si>
  <si>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</si>
  <si>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</si>
  <si>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</si>
  <si>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</si>
  <si>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</si>
  <si>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</si>
  <si>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</si>
  <si>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</si>
  <si>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</si>
  <si>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</si>
  <si>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</si>
  <si>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</si>
  <si>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</si>
  <si>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</si>
  <si>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</si>
  <si>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</si>
  <si>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</si>
  <si>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</si>
  <si>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</si>
  <si>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</si>
  <si>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</si>
  <si>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</si>
  <si>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</si>
  <si>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</si>
  <si>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</si>
  <si>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</si>
  <si>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</si>
  <si>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</si>
  <si>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</si>
  <si>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</si>
  <si>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</si>
  <si>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</si>
  <si>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</si>
  <si>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</si>
  <si>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</si>
  <si>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</si>
  <si>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</si>
  <si>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</si>
  <si>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</si>
  <si>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</si>
  <si>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</si>
  <si>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</si>
  <si>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</si>
  <si>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</si>
  <si>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</si>
  <si>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</si>
  <si>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</si>
  <si>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</si>
  <si>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</si>
  <si>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</si>
  <si>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</si>
  <si>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</si>
  <si>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</si>
  <si>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</si>
  <si>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</si>
  <si>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</si>
  <si>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</si>
  <si>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</si>
  <si>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</si>
  <si>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</si>
  <si>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</si>
  <si>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</si>
  <si>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</si>
  <si>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</si>
  <si>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</si>
  <si>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</si>
  <si>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</si>
  <si>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</si>
  <si>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</si>
  <si>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</si>
  <si>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</si>
  <si>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</si>
  <si>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</si>
  <si>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</si>
  <si>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</si>
  <si>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</si>
  <si>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</si>
  <si>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</si>
  <si>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</si>
  <si>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</si>
  <si>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</si>
  <si>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</si>
  <si>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</si>
  <si>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</si>
  <si>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</si>
  <si>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</si>
  <si>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</si>
  <si>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</si>
  <si>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</si>
  <si>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</si>
  <si>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</si>
  <si>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</si>
  <si>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</si>
  <si>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</si>
  <si>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</si>
  <si>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</si>
  <si>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</si>
  <si>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</si>
  <si>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</si>
  <si>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</si>
  <si>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</si>
  <si>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</si>
  <si>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</si>
  <si>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</si>
  <si>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</si>
  <si>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</si>
  <si>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</si>
  <si>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</si>
  <si>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</si>
  <si>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</si>
  <si>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</si>
  <si>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</si>
  <si>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</si>
  <si>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</si>
  <si>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</si>
  <si>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</si>
  <si>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</si>
  <si>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</si>
  <si>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</si>
  <si>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</si>
  <si>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</si>
  <si>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</si>
  <si>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</si>
  <si>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</si>
  <si>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</si>
  <si>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</si>
  <si>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</si>
  <si>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</si>
  <si>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</si>
  <si>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</si>
  <si>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</si>
  <si>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</si>
  <si>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</si>
  <si>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</si>
  <si>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</si>
  <si>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</si>
  <si>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</si>
  <si>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</si>
  <si>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</si>
  <si>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</si>
  <si>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</si>
  <si>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</si>
  <si>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</si>
  <si>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</si>
  <si>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</si>
  <si>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</si>
  <si>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</si>
  <si>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</si>
  <si>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</si>
  <si>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</si>
  <si>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</si>
  <si>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</si>
  <si>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</si>
  <si>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</si>
  <si>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</si>
  <si>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</si>
  <si>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</si>
  <si>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</si>
  <si>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</si>
  <si>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</si>
  <si>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</si>
  <si>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</si>
  <si>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</si>
  <si>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</si>
  <si>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</si>
  <si>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</si>
  <si>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</si>
  <si>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</si>
  <si>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</si>
  <si>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</si>
  <si>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</si>
  <si>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</si>
  <si>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</si>
  <si>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</si>
  <si>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</si>
  <si>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</si>
  <si>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</si>
  <si>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</si>
  <si>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</si>
  <si>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</si>
  <si>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</si>
  <si>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</si>
  <si>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</si>
  <si>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</si>
  <si>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</si>
  <si>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</si>
  <si>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</si>
  <si>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</si>
  <si>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</si>
  <si>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</si>
  <si>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</si>
  <si>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</si>
  <si>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</si>
  <si>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</si>
  <si>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</si>
  <si>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</si>
  <si>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</si>
  <si>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</si>
  <si>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</si>
  <si>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</si>
  <si>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</si>
  <si>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</si>
  <si>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</si>
  <si>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</si>
  <si>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</si>
  <si>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</si>
  <si>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</si>
  <si>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</si>
  <si>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</si>
  <si>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</si>
  <si>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</si>
  <si>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</si>
  <si>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</si>
  <si>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</si>
  <si>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</si>
  <si>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</si>
  <si>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</si>
  <si>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</si>
  <si>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</si>
  <si>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</si>
  <si>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</si>
  <si>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</si>
  <si>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</si>
  <si>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</si>
  <si>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</si>
  <si>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</si>
  <si>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</si>
  <si>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</si>
  <si>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</si>
  <si>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</si>
  <si>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</si>
  <si>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</si>
  <si>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</si>
  <si>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</si>
  <si>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</si>
  <si>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</si>
  <si>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</si>
  <si>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</si>
  <si>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</si>
  <si>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</si>
  <si>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</si>
  <si>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</si>
  <si>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</si>
  <si>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</si>
  <si>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</si>
  <si>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</si>
  <si>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</si>
  <si>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</si>
  <si>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</si>
  <si>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</si>
  <si>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</si>
  <si>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</si>
  <si>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</si>
  <si>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</si>
  <si>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</si>
  <si>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</si>
  <si>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</si>
  <si>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</si>
  <si>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</si>
  <si>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</si>
  <si>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</si>
  <si>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</si>
  <si>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</si>
  <si>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</si>
  <si>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</si>
  <si>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</si>
  <si>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</si>
  <si>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</si>
  <si>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</si>
  <si>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</si>
  <si>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</si>
  <si>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</si>
  <si>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</si>
  <si>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</si>
  <si>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</si>
  <si>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</si>
  <si>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</si>
  <si>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</si>
  <si>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</si>
  <si>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</si>
  <si>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</si>
  <si>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</si>
  <si>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</si>
  <si>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</si>
  <si>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</si>
  <si>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</si>
  <si>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</si>
  <si>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</si>
  <si>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</si>
  <si>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</si>
  <si>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</si>
  <si>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</si>
  <si>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</si>
  <si>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</si>
  <si>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</si>
  <si>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</si>
  <si>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</si>
  <si>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</si>
  <si>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</si>
  <si>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</si>
  <si>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</si>
  <si>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</si>
  <si>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</si>
  <si>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</si>
  <si>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</si>
  <si>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</si>
  <si>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</si>
  <si>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</si>
  <si>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</si>
  <si>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</si>
  <si>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</si>
  <si>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</si>
  <si>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</si>
  <si>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</si>
  <si>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</si>
  <si>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</si>
  <si>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</si>
  <si>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</si>
  <si>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</si>
  <si>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</si>
  <si>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</si>
  <si>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</si>
  <si>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</si>
  <si>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</si>
  <si>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</si>
  <si>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</si>
  <si>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</si>
  <si>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</si>
  <si>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</si>
  <si>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</si>
  <si>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</si>
  <si>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</si>
  <si>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</si>
  <si>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</si>
  <si>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</si>
  <si>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</si>
  <si>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</si>
  <si>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</si>
  <si>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</si>
  <si>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</si>
  <si>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</si>
  <si>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</si>
  <si>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</si>
  <si>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</si>
  <si>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</si>
  <si>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</si>
  <si>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</si>
  <si>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</si>
  <si>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</si>
  <si>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</si>
  <si>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</si>
  <si>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</si>
  <si>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</si>
  <si>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</si>
  <si>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</si>
  <si>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</si>
  <si>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</si>
  <si>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</si>
  <si>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</si>
  <si>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</si>
  <si>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</si>
  <si>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</si>
  <si>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</si>
  <si>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</si>
  <si>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</si>
  <si>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</si>
  <si>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</si>
  <si>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</si>
  <si>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</si>
  <si>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</si>
  <si>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</si>
  <si>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</si>
  <si>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</si>
  <si>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</si>
  <si>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</si>
  <si>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</si>
  <si>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</si>
  <si>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</si>
  <si>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</si>
  <si>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</si>
  <si>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</si>
  <si>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</si>
  <si>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</si>
  <si>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</si>
  <si>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</si>
  <si>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</si>
  <si>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</si>
  <si>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</si>
  <si>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</si>
  <si>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</si>
  <si>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</si>
  <si>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</si>
  <si>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</si>
  <si>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</si>
  <si>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</si>
  <si>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</si>
  <si>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</si>
  <si>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</si>
  <si>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</si>
  <si>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</si>
  <si>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</si>
  <si>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</si>
  <si>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</si>
  <si>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</si>
  <si>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</si>
  <si>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</si>
  <si>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</si>
  <si>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</si>
  <si>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</si>
  <si>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</si>
  <si>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</si>
  <si>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</si>
  <si>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</si>
  <si>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</si>
  <si>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</si>
  <si>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</si>
  <si>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</si>
  <si>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</si>
  <si>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</si>
  <si>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</si>
  <si>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</si>
  <si>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</si>
  <si>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</si>
  <si>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</si>
  <si>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</si>
  <si>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</si>
  <si>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</si>
  <si>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</si>
  <si>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</si>
  <si>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</si>
  <si>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</si>
  <si>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</si>
  <si>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</si>
  <si>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</si>
  <si>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</si>
  <si>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</si>
  <si>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</si>
  <si>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</si>
  <si>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</si>
  <si>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</si>
  <si>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</si>
  <si>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</si>
  <si>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</si>
  <si>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</si>
  <si>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</si>
  <si>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</si>
  <si>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</si>
  <si>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</si>
  <si>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</si>
  <si>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</si>
  <si>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</si>
  <si>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</si>
  <si>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</si>
  <si>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</si>
  <si>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</si>
  <si>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</si>
  <si>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</si>
  <si>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</si>
  <si>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</si>
  <si>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</si>
  <si>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</si>
  <si>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</si>
  <si>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</si>
  <si>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</si>
  <si>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</si>
  <si>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</si>
  <si>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</si>
  <si>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</si>
  <si>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</si>
  <si>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</si>
  <si>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</si>
  <si>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</si>
  <si>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</si>
  <si>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</si>
  <si>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</si>
  <si>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</si>
  <si>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</si>
  <si>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</si>
  <si>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</si>
  <si>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</si>
  <si>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</si>
  <si>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</si>
  <si>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</si>
  <si>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</si>
  <si>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</si>
  <si>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</si>
  <si>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</si>
  <si>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</si>
  <si>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</si>
  <si>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</si>
  <si>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</si>
  <si>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</si>
  <si>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</si>
  <si>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</si>
  <si>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</si>
  <si>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</si>
  <si>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</si>
  <si>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</si>
  <si>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</si>
  <si>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</si>
  <si>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</si>
  <si>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</si>
  <si>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</si>
  <si>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</si>
  <si>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</si>
  <si>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</si>
  <si>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</si>
  <si>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</si>
  <si>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</si>
  <si>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</si>
  <si>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</si>
  <si>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</si>
  <si>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</si>
  <si>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</si>
  <si>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</si>
  <si>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</si>
  <si>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</si>
  <si>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</si>
  <si>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</si>
  <si>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</si>
  <si>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</si>
  <si>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</si>
  <si>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</si>
  <si>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</si>
  <si>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</si>
  <si>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</si>
  <si>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</si>
  <si>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</si>
  <si>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</si>
  <si>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</si>
  <si>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</si>
  <si>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</si>
  <si>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</si>
  <si>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</si>
  <si>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</si>
  <si>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</si>
  <si>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</si>
  <si>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</si>
  <si>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</si>
  <si>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</si>
  <si>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</si>
  <si>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</si>
  <si>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</si>
  <si>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</si>
  <si>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</si>
  <si>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</si>
  <si>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</si>
  <si>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</si>
  <si>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</si>
  <si>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</si>
  <si>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</si>
  <si>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</si>
  <si>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</si>
  <si>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</si>
  <si>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</si>
  <si>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</si>
  <si>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</si>
  <si>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</si>
  <si>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</si>
  <si>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</si>
  <si>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</si>
  <si>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</si>
  <si>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</si>
  <si>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</si>
  <si>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</si>
  <si>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</si>
  <si>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</si>
  <si>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</si>
  <si>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</si>
  <si>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</si>
  <si>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</si>
  <si>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</si>
  <si>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</si>
  <si>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</si>
  <si>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</si>
  <si>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</si>
  <si>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</si>
  <si>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</si>
  <si>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</si>
  <si>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</si>
  <si>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</si>
  <si>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</si>
  <si>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</si>
  <si>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</si>
  <si>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</si>
  <si>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</si>
  <si>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</si>
  <si>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</si>
  <si>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</si>
  <si>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</si>
  <si>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</si>
  <si>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</si>
  <si>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</si>
  <si>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</si>
  <si>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</si>
  <si>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</si>
  <si>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</si>
  <si>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</si>
  <si>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</si>
  <si>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</si>
  <si>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</si>
  <si>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</si>
  <si>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</si>
  <si>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</si>
  <si>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</si>
  <si>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</si>
  <si>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</si>
  <si>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</si>
  <si>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</si>
  <si>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</si>
  <si>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</si>
  <si>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</si>
  <si>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</si>
  <si>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</si>
  <si>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</si>
  <si>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</si>
  <si>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</si>
  <si>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</si>
  <si>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</si>
  <si>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</si>
  <si>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</si>
  <si>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</si>
  <si>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</si>
  <si>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</si>
  <si>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</si>
  <si>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</si>
  <si>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</si>
  <si>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</si>
  <si>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</si>
  <si>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</si>
  <si>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</si>
  <si>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</si>
  <si>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</si>
  <si>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</si>
  <si>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</si>
  <si>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</si>
  <si>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</si>
  <si>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</si>
  <si>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</si>
  <si>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</si>
  <si>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</si>
  <si>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</si>
  <si>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</si>
  <si>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</si>
  <si>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</si>
  <si>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</si>
  <si>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</si>
  <si>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</si>
  <si>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</si>
  <si>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</si>
  <si>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</si>
  <si>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</si>
  <si>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</si>
  <si>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</si>
  <si>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</si>
  <si>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</si>
  <si>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</si>
  <si>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</si>
  <si>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</si>
  <si>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</si>
  <si>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</si>
  <si>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</si>
  <si>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</si>
  <si>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</si>
  <si>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</si>
  <si>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</si>
  <si>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</si>
  <si>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</si>
  <si>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</si>
  <si>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</si>
  <si>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</si>
  <si>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</si>
  <si>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</si>
  <si>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</si>
  <si>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</si>
  <si>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</si>
  <si>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</si>
  <si>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</si>
  <si>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</si>
  <si>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</si>
  <si>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</si>
  <si>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</si>
  <si>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</si>
  <si>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</si>
  <si>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</si>
  <si>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</si>
  <si>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</si>
  <si>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</si>
  <si>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</si>
  <si>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</si>
  <si>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</si>
  <si>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</si>
  <si>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</si>
  <si>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</si>
  <si>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</si>
  <si>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</si>
  <si>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</si>
  <si>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</si>
  <si>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</si>
  <si>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</si>
  <si>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</si>
  <si>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</si>
  <si>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</si>
  <si>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</si>
  <si>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</si>
  <si>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</si>
  <si>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</si>
  <si>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</si>
  <si>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</si>
  <si>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</si>
  <si>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</si>
  <si>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</si>
  <si>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</si>
  <si>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</si>
  <si>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</si>
  <si>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</si>
  <si>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</si>
  <si>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</si>
  <si>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</si>
  <si>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</si>
  <si>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</si>
  <si>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</si>
  <si>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</si>
  <si>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</si>
  <si>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</si>
  <si>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</si>
  <si>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</si>
  <si>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</si>
  <si>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</si>
  <si>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</si>
  <si>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</si>
  <si>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</si>
  <si>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</si>
  <si>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</si>
  <si>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</si>
  <si>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</si>
  <si>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</si>
  <si>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</si>
  <si>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</si>
  <si>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</si>
  <si>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</si>
  <si>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</si>
  <si>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</si>
  <si>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</si>
  <si>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</si>
  <si>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</si>
  <si>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</si>
  <si>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</si>
  <si>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</si>
  <si>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</si>
  <si>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</si>
  <si>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</si>
  <si>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</si>
  <si>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</si>
  <si>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</si>
  <si>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</si>
  <si>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</si>
  <si>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</si>
  <si>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</si>
  <si>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</si>
  <si>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</si>
  <si>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</si>
  <si>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</si>
  <si>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</si>
  <si>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</si>
  <si>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</si>
  <si>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</si>
  <si>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</si>
  <si>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</si>
  <si>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</si>
  <si>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</si>
  <si>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</si>
  <si>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</si>
  <si>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</si>
  <si>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</si>
  <si>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</si>
  <si>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</si>
  <si>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</si>
  <si>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</si>
  <si>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</si>
  <si>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</si>
  <si>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</si>
  <si>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</si>
  <si>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</si>
  <si>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</si>
  <si>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</si>
  <si>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</si>
  <si>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</si>
  <si>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</si>
  <si>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</si>
  <si>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</si>
  <si>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</si>
  <si>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</si>
  <si>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</si>
  <si>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</si>
  <si>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</si>
  <si>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</si>
  <si>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</si>
  <si>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</si>
  <si>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</si>
  <si>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</si>
  <si>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</si>
  <si>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</si>
  <si>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</si>
  <si>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</si>
  <si>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</si>
  <si>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</si>
  <si>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</si>
  <si>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</si>
  <si>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</si>
  <si>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</si>
  <si>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</si>
  <si>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</si>
  <si>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</si>
  <si>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</si>
  <si>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</si>
  <si>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</si>
  <si>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</si>
  <si>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</si>
  <si>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</si>
  <si>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</si>
  <si>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</si>
  <si>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</si>
  <si>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</si>
  <si>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</si>
  <si>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</si>
  <si>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</si>
  <si>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</si>
  <si>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</si>
  <si>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</si>
  <si>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</si>
  <si>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</si>
  <si>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</si>
  <si>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</si>
  <si>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</si>
  <si>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</si>
  <si>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</si>
  <si>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</si>
  <si>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</si>
  <si>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</si>
  <si>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</si>
  <si>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</si>
  <si>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</si>
  <si>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</si>
  <si>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</si>
  <si>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</si>
  <si>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</si>
  <si>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</si>
  <si>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</si>
  <si>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</si>
  <si>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</si>
  <si>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</si>
  <si>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</si>
  <si>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</si>
  <si>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</si>
  <si>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</si>
  <si>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</si>
  <si>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</si>
  <si>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</si>
  <si>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</si>
  <si>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</si>
  <si>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</si>
  <si>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</si>
  <si>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</si>
  <si>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</si>
  <si>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</si>
  <si>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</si>
  <si>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</si>
  <si>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</si>
  <si>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</si>
  <si>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</si>
  <si>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</si>
  <si>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</si>
  <si>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</si>
  <si>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</si>
  <si>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</si>
  <si>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</si>
  <si>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</si>
  <si>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</si>
  <si>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</si>
  <si>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</si>
  <si>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</si>
  <si>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</si>
  <si>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</si>
  <si>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</si>
  <si>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</si>
  <si>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</si>
  <si>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</si>
  <si>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</si>
  <si>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</si>
  <si>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</si>
  <si>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</si>
  <si>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</si>
  <si>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</si>
  <si>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</si>
  <si>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</si>
  <si>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</si>
  <si>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</si>
  <si>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</si>
  <si>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</si>
  <si>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</si>
  <si>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</si>
  <si>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</si>
  <si>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</si>
  <si>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</si>
  <si>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</si>
  <si>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</si>
  <si>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</si>
  <si>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</si>
  <si>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</si>
  <si>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</si>
  <si>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</si>
  <si>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</si>
  <si>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</si>
  <si>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</si>
  <si>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</si>
  <si>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</si>
  <si>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</si>
  <si>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</si>
  <si>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</si>
  <si>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</si>
  <si>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</si>
  <si>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</si>
  <si>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</si>
  <si>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</si>
  <si>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</si>
  <si>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</si>
  <si>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</si>
  <si>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</si>
  <si>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</si>
  <si>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</si>
  <si>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</si>
  <si>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</si>
  <si>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</si>
  <si>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</si>
  <si>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</si>
  <si>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</si>
  <si>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</si>
  <si>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</si>
  <si>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</si>
  <si>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</si>
  <si>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</si>
  <si>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</si>
  <si>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</si>
  <si>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</si>
  <si>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</si>
  <si>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</si>
  <si>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</si>
  <si>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</si>
  <si>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</si>
  <si>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</si>
  <si>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</si>
  <si>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</si>
  <si>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</si>
  <si>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</si>
  <si>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</si>
  <si>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</si>
  <si>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</si>
  <si>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</si>
  <si>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</si>
  <si>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</si>
  <si>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</si>
  <si>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</si>
  <si>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</si>
  <si>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</si>
  <si>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</si>
  <si>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</si>
  <si>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</si>
  <si>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</si>
  <si>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</si>
  <si>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</si>
  <si>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</si>
  <si>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</si>
  <si>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</si>
  <si>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</si>
  <si>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</si>
  <si>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</si>
  <si>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</si>
  <si>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</si>
  <si>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</si>
  <si>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</si>
  <si>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</si>
  <si>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</si>
  <si>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</si>
  <si>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</si>
  <si>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</si>
  <si>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</si>
  <si>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</si>
  <si>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</si>
  <si>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</si>
  <si>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</si>
  <si>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</si>
  <si>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</si>
  <si>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</si>
  <si>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</si>
  <si>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</si>
  <si>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</si>
  <si>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</si>
  <si>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</si>
  <si>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</si>
  <si>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</si>
  <si>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</si>
  <si>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</si>
  <si>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</si>
  <si>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</si>
  <si>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</si>
  <si>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</si>
  <si>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</si>
  <si>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</si>
  <si>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</si>
  <si>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</si>
  <si>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</si>
  <si>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</si>
  <si>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</si>
  <si>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</si>
  <si>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</si>
  <si>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</si>
  <si>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</si>
  <si>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</si>
  <si>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</si>
  <si>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</si>
  <si>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</si>
  <si>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</si>
  <si>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</si>
  <si>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</si>
  <si>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</si>
  <si>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</si>
  <si>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</si>
  <si>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</si>
  <si>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</si>
  <si>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</si>
  <si>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</si>
  <si>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</si>
  <si>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</si>
  <si>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</si>
  <si>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</si>
  <si>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</si>
  <si>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</si>
  <si>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</si>
  <si>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</si>
  <si>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</si>
  <si>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</si>
  <si>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</si>
  <si>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</si>
  <si>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</si>
  <si>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</si>
  <si>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</si>
  <si>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</si>
  <si>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</si>
  <si>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</si>
  <si>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</si>
  <si>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</si>
  <si>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</si>
  <si>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</si>
  <si>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</si>
  <si>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</si>
  <si>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</si>
  <si>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</si>
  <si>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</si>
  <si>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</si>
  <si>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</si>
  <si>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</si>
  <si>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</si>
  <si>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</si>
  <si>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</si>
  <si>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</si>
  <si>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</si>
  <si>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</si>
  <si>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</si>
  <si>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</si>
  <si>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</si>
  <si>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</si>
  <si>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</si>
  <si>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</si>
  <si>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</si>
  <si>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</si>
  <si>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</si>
  <si>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</si>
  <si>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</si>
  <si>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</si>
  <si>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</si>
  <si>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</si>
  <si>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</si>
  <si>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</si>
  <si>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</si>
  <si>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</si>
  <si>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</si>
  <si>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</si>
  <si>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</si>
  <si>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</si>
  <si>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</si>
  <si>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</si>
  <si>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</si>
  <si>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</si>
  <si>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</si>
  <si>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</si>
  <si>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</si>
  <si>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</si>
  <si>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</si>
  <si>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</si>
  <si>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</si>
  <si>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</si>
  <si>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</si>
  <si>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</si>
  <si>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</si>
  <si>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</si>
  <si>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</si>
  <si>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</si>
  <si>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</si>
  <si>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</si>
  <si>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</si>
  <si>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</si>
  <si>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</si>
  <si>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</si>
  <si>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</si>
  <si>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</si>
  <si>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</si>
  <si>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</si>
  <si>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</si>
  <si>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</si>
  <si>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</si>
  <si>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</si>
  <si>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</si>
  <si>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</si>
  <si>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</si>
  <si>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</si>
  <si>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</si>
  <si>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</si>
  <si>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</si>
  <si>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</si>
  <si>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</si>
  <si>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</si>
  <si>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</si>
  <si>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</si>
  <si>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</si>
  <si>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</si>
  <si>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</si>
  <si>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</si>
  <si>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</si>
  <si>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</si>
  <si>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</si>
  <si>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</si>
  <si>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</si>
  <si>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</si>
  <si>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</si>
  <si>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</si>
  <si>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</si>
  <si>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</si>
  <si>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</si>
  <si>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</si>
  <si>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</si>
  <si>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</si>
  <si>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</si>
  <si>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</si>
  <si>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</si>
  <si>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</si>
  <si>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</si>
  <si>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</si>
  <si>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</si>
  <si>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</si>
  <si>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</si>
  <si>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</si>
  <si>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</si>
  <si>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</si>
  <si>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</si>
  <si>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</si>
  <si>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</si>
  <si>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</si>
  <si>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</si>
  <si>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</si>
  <si>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</si>
  <si>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</si>
  <si>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</si>
  <si>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</si>
  <si>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</si>
  <si>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</si>
  <si>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</si>
  <si>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</si>
  <si>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</si>
  <si>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</si>
  <si>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</si>
  <si>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</si>
  <si>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</si>
  <si>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</si>
  <si>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</si>
  <si>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</si>
  <si>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</si>
  <si>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</si>
  <si>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</si>
  <si>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</si>
  <si>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</si>
  <si>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</si>
  <si>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</si>
  <si>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</si>
  <si>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</si>
  <si>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</si>
  <si>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</si>
  <si>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</si>
  <si>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</si>
  <si>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</si>
  <si>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</si>
  <si>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</si>
  <si>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</si>
  <si>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</si>
  <si>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</si>
  <si>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</si>
  <si>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</si>
  <si>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</si>
  <si>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</si>
  <si>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</si>
  <si>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</si>
  <si>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</si>
  <si>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</si>
  <si>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</si>
  <si>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</si>
  <si>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</si>
  <si>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</si>
  <si>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</si>
  <si>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</si>
  <si>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</si>
  <si>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</si>
  <si>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</si>
  <si>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</si>
  <si>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</si>
  <si>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</si>
  <si>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</si>
  <si>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</si>
  <si>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</si>
  <si>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</si>
  <si>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</si>
  <si>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</si>
  <si>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</si>
  <si>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</si>
  <si>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</si>
  <si>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</si>
  <si>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</si>
  <si>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</si>
  <si>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</si>
  <si>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</si>
  <si>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</si>
  <si>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</si>
  <si>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</si>
  <si>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</si>
  <si>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</si>
  <si>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</si>
  <si>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</si>
  <si>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</si>
  <si>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</si>
  <si>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</si>
  <si>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</si>
  <si>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</si>
  <si>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</si>
  <si>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</si>
  <si>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</si>
  <si>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</si>
  <si>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</si>
  <si>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</si>
  <si>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</si>
  <si>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</si>
  <si>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</si>
  <si>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</si>
  <si>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</si>
  <si>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</si>
  <si>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</si>
  <si>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</si>
  <si>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</si>
  <si>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</si>
  <si>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</si>
  <si>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</si>
  <si>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</si>
  <si>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</si>
  <si>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</si>
  <si>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</si>
  <si>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</si>
  <si>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</si>
  <si>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</si>
  <si>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</si>
  <si>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</si>
  <si>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</si>
  <si>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</si>
  <si>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</si>
  <si>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</si>
  <si>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</si>
  <si>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</si>
  <si>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</si>
  <si>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</si>
  <si>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</si>
  <si>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</si>
  <si>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</si>
  <si>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</si>
  <si>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</si>
  <si>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</si>
  <si>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</si>
  <si>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</si>
  <si>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</si>
  <si>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</si>
  <si>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</si>
  <si>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</si>
  <si>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</si>
  <si>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</si>
  <si>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</si>
  <si>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</si>
  <si>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</si>
  <si>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</si>
  <si>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</si>
  <si>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</si>
  <si>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</si>
  <si>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</si>
  <si>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</si>
  <si>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</si>
  <si>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</si>
  <si>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</si>
  <si>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</si>
  <si>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</si>
  <si>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</si>
  <si>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</si>
  <si>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</si>
  <si>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</si>
  <si>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</si>
  <si>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</si>
  <si>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</si>
  <si>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</si>
  <si>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</si>
  <si>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</si>
  <si>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</si>
  <si>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</si>
  <si>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</si>
  <si>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</si>
  <si>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</si>
  <si>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</si>
  <si>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</si>
  <si>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</si>
  <si>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</si>
  <si>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</si>
  <si>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</si>
  <si>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</si>
  <si>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</si>
  <si>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</si>
  <si>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</si>
  <si>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</si>
  <si>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</si>
  <si>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</si>
  <si>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</si>
  <si>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</si>
  <si>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</si>
  <si>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</si>
  <si>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</si>
  <si>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</si>
  <si>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</si>
  <si>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</si>
  <si>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</si>
  <si>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</si>
  <si>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</si>
  <si>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</si>
  <si>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</si>
  <si>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</si>
  <si>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</si>
  <si>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</si>
  <si>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</si>
  <si>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</si>
  <si>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</si>
  <si>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</si>
  <si>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</si>
  <si>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</si>
  <si>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</si>
  <si>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</si>
  <si>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</si>
  <si>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</si>
  <si>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</si>
  <si>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</si>
  <si>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</si>
  <si>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</si>
  <si>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</si>
  <si>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</si>
  <si>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</si>
  <si>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</si>
  <si>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</si>
  <si>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</si>
  <si>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</si>
  <si>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</si>
  <si>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</si>
  <si>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</si>
  <si>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</si>
  <si>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</si>
  <si>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</si>
  <si>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</si>
  <si>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</si>
  <si>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</si>
  <si>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</si>
  <si>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</si>
  <si>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</si>
  <si>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</si>
  <si>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</si>
  <si>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</si>
  <si>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</si>
  <si>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</si>
  <si>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</si>
  <si>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</si>
  <si>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</si>
  <si>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</si>
  <si>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</si>
  <si>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</si>
  <si>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</si>
  <si>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</si>
  <si>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</si>
  <si>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</si>
  <si>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</si>
  <si>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</si>
  <si>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</si>
  <si>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</si>
  <si>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</si>
  <si>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</si>
  <si>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</si>
  <si>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</si>
  <si>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</si>
  <si>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</si>
  <si>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</si>
  <si>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</si>
  <si>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</si>
  <si>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</si>
  <si>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</si>
  <si>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</si>
  <si>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</si>
  <si>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</si>
  <si>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</si>
  <si>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</si>
  <si>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</si>
  <si>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</si>
  <si>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</si>
  <si>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</si>
  <si>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</si>
  <si>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</si>
  <si>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</si>
  <si>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</si>
  <si>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</si>
  <si>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</si>
  <si>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</si>
  <si>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</si>
  <si>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</si>
  <si>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</si>
  <si>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</si>
  <si>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</si>
  <si>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</si>
  <si>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</si>
  <si>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</si>
  <si>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</si>
  <si>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</si>
  <si>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</si>
  <si>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</si>
  <si>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</si>
  <si>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</si>
  <si>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</si>
  <si>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</si>
  <si>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</si>
  <si>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</si>
  <si>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</si>
  <si>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</si>
  <si>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</si>
  <si>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</si>
  <si>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</si>
  <si>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</si>
  <si>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</si>
  <si>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</si>
  <si>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</si>
  <si>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</si>
  <si>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</si>
  <si>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</si>
  <si>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</si>
  <si>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</si>
  <si>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</si>
  <si>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</si>
  <si>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</si>
  <si>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</si>
  <si>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</si>
  <si>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</si>
  <si>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</si>
  <si>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</si>
  <si>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</si>
  <si>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</si>
  <si>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</si>
  <si>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</si>
  <si>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</si>
  <si>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</si>
  <si>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</si>
  <si>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</si>
  <si>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</si>
  <si>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</si>
  <si>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</si>
  <si>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</si>
  <si>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</si>
  <si>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</si>
  <si>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</si>
  <si>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</si>
  <si>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</si>
  <si>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</si>
  <si>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</si>
  <si>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</si>
  <si>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</si>
  <si>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</si>
  <si>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</si>
  <si>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</si>
  <si>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</si>
  <si>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</si>
  <si>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</si>
  <si>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</si>
  <si>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</si>
  <si>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</si>
  <si>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</si>
  <si>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</si>
  <si>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</si>
  <si>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</si>
  <si>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</si>
  <si>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</si>
  <si>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</si>
  <si>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</si>
  <si>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</si>
  <si>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</si>
  <si>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</si>
  <si>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</si>
  <si>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</si>
  <si>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</si>
  <si>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</si>
  <si>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</si>
  <si>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</si>
  <si>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</si>
  <si>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</si>
  <si>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</si>
  <si>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</si>
  <si>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</si>
  <si>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</si>
  <si>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</si>
  <si>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</si>
  <si>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</si>
  <si>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</si>
  <si>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</si>
  <si>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</si>
  <si>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</si>
  <si>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</si>
  <si>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</si>
  <si>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</si>
  <si>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</si>
  <si>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</si>
  <si>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</si>
  <si>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</si>
  <si>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</si>
  <si>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</si>
  <si>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</si>
  <si>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</si>
  <si>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</si>
  <si>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</si>
  <si>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</si>
  <si>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</si>
  <si>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</si>
  <si>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</si>
  <si>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</si>
  <si>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</si>
  <si>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</si>
  <si>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</si>
  <si>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</si>
  <si>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</si>
  <si>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</si>
  <si>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</si>
  <si>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</si>
  <si>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</si>
  <si>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</si>
  <si>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</si>
  <si>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</si>
  <si>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</si>
  <si>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</si>
  <si>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</si>
  <si>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</si>
  <si>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</si>
  <si>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</si>
  <si>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</si>
  <si>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</si>
  <si>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</si>
  <si>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</si>
  <si>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</si>
  <si>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</si>
  <si>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</si>
  <si>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</si>
  <si>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</si>
  <si>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</si>
  <si>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</si>
  <si>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</si>
  <si>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</si>
  <si>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</si>
  <si>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</si>
  <si>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</si>
  <si>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</si>
  <si>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</si>
  <si>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</si>
  <si>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</si>
  <si>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</si>
  <si>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</si>
  <si>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</si>
  <si>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</si>
  <si>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</si>
  <si>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</si>
  <si>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</si>
  <si>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</si>
  <si>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</si>
  <si>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</si>
  <si>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</si>
  <si>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</si>
  <si>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</si>
  <si>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</si>
  <si>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</si>
  <si>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</si>
  <si>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</si>
  <si>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</si>
  <si>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</si>
  <si>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</si>
  <si>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</si>
  <si>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</si>
  <si>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</si>
  <si>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</si>
  <si>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</si>
  <si>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</si>
  <si>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</si>
  <si>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</si>
  <si>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</si>
  <si>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</si>
  <si>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</si>
  <si>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</si>
  <si>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</si>
  <si>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</si>
  <si>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</si>
  <si>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</si>
  <si>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</si>
  <si>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</si>
  <si>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</si>
  <si>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</si>
  <si>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</si>
  <si>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</si>
  <si>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</si>
  <si>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</si>
  <si>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</si>
  <si>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</si>
  <si>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</si>
  <si>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</si>
  <si>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</si>
  <si>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</si>
  <si>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</si>
  <si>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</si>
  <si>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</si>
  <si>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</si>
  <si>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</si>
  <si>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</si>
  <si>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</si>
  <si>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</si>
  <si>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</si>
  <si>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</si>
  <si>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</si>
  <si>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</si>
  <si>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</si>
  <si>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</si>
  <si>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</si>
  <si>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</si>
  <si>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</si>
  <si>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</si>
  <si>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</si>
  <si>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</si>
  <si>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</si>
  <si>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</si>
  <si>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</si>
  <si>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</si>
  <si>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</si>
  <si>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</si>
  <si>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</si>
  <si>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</si>
  <si>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</si>
  <si>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</si>
  <si>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</si>
  <si>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</si>
  <si>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</si>
  <si>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</si>
  <si>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</si>
  <si>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</si>
  <si>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</si>
  <si>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</si>
  <si>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</si>
  <si>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</si>
  <si>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</si>
  <si>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</si>
  <si>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</si>
  <si>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</si>
  <si>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</si>
  <si>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</si>
  <si>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</si>
  <si>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</si>
  <si>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</si>
  <si>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</si>
  <si>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</si>
  <si>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</si>
  <si>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</si>
  <si>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</si>
  <si>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</si>
  <si>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</si>
  <si>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</si>
  <si>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</si>
  <si>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</si>
  <si>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</si>
  <si>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</si>
  <si>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</si>
  <si>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</si>
  <si>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</si>
  <si>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</si>
  <si>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</si>
  <si>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</si>
  <si>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</si>
  <si>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</si>
  <si>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</si>
  <si>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</si>
  <si>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</si>
  <si>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</si>
  <si>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</si>
  <si>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</si>
  <si>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</si>
  <si>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</si>
  <si>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</si>
  <si>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</si>
  <si>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</si>
  <si>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</si>
  <si>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</si>
  <si>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</si>
  <si>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</si>
  <si>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</si>
  <si>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</si>
  <si>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</si>
  <si>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</si>
  <si>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</si>
  <si>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</si>
  <si>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</si>
  <si>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</si>
  <si>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</si>
  <si>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</si>
  <si>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</si>
  <si>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</si>
  <si>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</si>
  <si>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</si>
  <si>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</si>
  <si>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</si>
  <si>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</si>
  <si>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</si>
  <si>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</si>
  <si>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</si>
  <si>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</si>
  <si>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</si>
  <si>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</si>
  <si>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</si>
  <si>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</si>
  <si>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</si>
  <si>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</si>
  <si>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</si>
  <si>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</si>
  <si>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</si>
  <si>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</si>
  <si>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</si>
  <si>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</si>
  <si>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</si>
  <si>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</si>
  <si>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</si>
  <si>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</si>
  <si>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</si>
  <si>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</si>
  <si>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</si>
  <si>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</si>
  <si>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</si>
  <si>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</si>
  <si>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</si>
  <si>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</si>
  <si>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</si>
  <si>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</si>
  <si>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</si>
  <si>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</si>
  <si>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</si>
  <si>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</si>
  <si>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</si>
  <si>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</si>
  <si>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</si>
  <si>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</si>
  <si>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</si>
  <si>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</si>
  <si>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</si>
  <si>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</si>
  <si>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</si>
  <si>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</si>
  <si>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</si>
  <si>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</si>
  <si>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</si>
  <si>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</si>
  <si>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</si>
  <si>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</si>
  <si>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</si>
  <si>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</si>
  <si>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</si>
  <si>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</si>
  <si>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</si>
  <si>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</si>
  <si>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</si>
  <si>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</si>
  <si>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</si>
  <si>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</si>
  <si>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</si>
  <si>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</si>
  <si>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</si>
  <si>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</si>
  <si>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</si>
  <si>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</si>
  <si>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</si>
  <si>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</si>
  <si>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</si>
  <si>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</si>
  <si>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</si>
  <si>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</si>
  <si>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</si>
  <si>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</si>
  <si>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</si>
  <si>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</si>
  <si>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</si>
  <si>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</si>
  <si>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</si>
  <si>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</si>
  <si>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</si>
  <si>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</si>
  <si>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</si>
  <si>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</si>
  <si>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</si>
  <si>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</si>
  <si>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</si>
  <si>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</si>
  <si>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</si>
  <si>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</si>
  <si>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</si>
  <si>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</si>
  <si>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</si>
  <si>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</si>
  <si>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</si>
  <si>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</si>
  <si>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</si>
  <si>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</si>
  <si>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</si>
  <si>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</si>
  <si>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</si>
  <si>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</si>
  <si>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</si>
  <si>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</si>
  <si>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</si>
  <si>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</si>
  <si>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</si>
  <si>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</si>
  <si>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</si>
  <si>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</si>
  <si>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</si>
  <si>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</si>
  <si>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</si>
  <si>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</si>
  <si>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</si>
  <si>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</si>
  <si>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</si>
  <si>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</si>
  <si>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</si>
  <si>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</si>
  <si>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</si>
  <si>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</si>
  <si>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</si>
  <si>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</si>
  <si>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</si>
  <si>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</si>
  <si>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</si>
  <si>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</si>
  <si>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</si>
  <si>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</si>
  <si>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</si>
  <si>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</si>
  <si>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</si>
  <si>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</si>
  <si>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</si>
  <si>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</si>
  <si>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</si>
  <si>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</si>
  <si>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</si>
  <si>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</si>
  <si>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</si>
  <si>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</si>
  <si>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</si>
  <si>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</si>
  <si>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</si>
  <si>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</si>
  <si>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</si>
  <si>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</si>
  <si>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</si>
  <si>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</si>
  <si>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</si>
  <si>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</si>
  <si>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</si>
  <si>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</si>
  <si>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</si>
  <si>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</si>
  <si>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</si>
  <si>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</si>
  <si>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</si>
  <si>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</si>
  <si>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</si>
  <si>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</si>
  <si>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</si>
  <si>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</si>
  <si>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</si>
  <si>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</si>
  <si>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</si>
  <si>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</si>
  <si>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</si>
  <si>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</si>
  <si>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</si>
  <si>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</si>
  <si>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</si>
  <si>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</si>
  <si>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</si>
  <si>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</si>
  <si>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</si>
  <si>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</si>
  <si>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</si>
  <si>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</si>
  <si>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</si>
  <si>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</si>
  <si>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</si>
  <si>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</si>
  <si>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</si>
  <si>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</si>
  <si>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</si>
  <si>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</si>
  <si>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</si>
  <si>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</si>
  <si>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</si>
  <si>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</si>
  <si>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</si>
  <si>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</si>
  <si>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</si>
  <si>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</si>
  <si>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</si>
  <si>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</si>
  <si>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</si>
  <si>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</si>
  <si>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</si>
  <si>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</si>
  <si>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</si>
  <si>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</si>
  <si>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</si>
  <si>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</si>
  <si>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</si>
  <si>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</si>
  <si>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</si>
  <si>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</si>
  <si>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</si>
  <si>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</si>
  <si>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</si>
  <si>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</si>
  <si>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</si>
  <si>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</si>
  <si>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</si>
  <si>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</si>
  <si>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</si>
  <si>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</si>
  <si>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</si>
  <si>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</si>
  <si>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</si>
  <si>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</si>
  <si>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</si>
  <si>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</si>
  <si>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</si>
  <si>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</si>
  <si>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</si>
  <si>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</si>
  <si>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</si>
  <si>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</si>
  <si>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</si>
  <si>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</si>
  <si>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</si>
  <si>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</si>
  <si>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</si>
  <si>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</si>
  <si>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</si>
  <si>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</si>
  <si>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</si>
  <si>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</si>
  <si>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</si>
  <si>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</si>
  <si>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</si>
  <si>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</si>
  <si>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</si>
  <si>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</si>
  <si>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</si>
  <si>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</si>
  <si>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</si>
  <si>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</si>
  <si>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</si>
  <si>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</si>
  <si>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</si>
  <si>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</si>
  <si>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</si>
  <si>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</si>
  <si>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</si>
  <si>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</si>
  <si>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</si>
  <si>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</si>
  <si>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</si>
  <si>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</si>
  <si>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</si>
  <si>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</si>
  <si>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</si>
  <si>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</si>
  <si>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</si>
  <si>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</si>
  <si>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</si>
  <si>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</si>
  <si>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</si>
  <si>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</si>
  <si>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</si>
  <si>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</si>
  <si>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</si>
  <si>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</si>
  <si>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</si>
  <si>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</si>
  <si>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</si>
  <si>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</si>
  <si>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</si>
  <si>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</si>
  <si>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</si>
  <si>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</si>
  <si>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</si>
  <si>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</si>
  <si>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</si>
  <si>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</si>
  <si>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</si>
  <si>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</si>
  <si>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</si>
  <si>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</si>
  <si>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</si>
  <si>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</si>
  <si>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</si>
  <si>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</si>
  <si>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</si>
  <si>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</si>
  <si>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</si>
  <si>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</si>
  <si>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</si>
  <si>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</si>
  <si>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</si>
  <si>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</si>
  <si>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</si>
  <si>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</si>
  <si>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</si>
  <si>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</si>
  <si>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</si>
  <si>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</si>
  <si>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</si>
  <si>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</si>
  <si>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</si>
  <si>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</si>
  <si>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</si>
  <si>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</si>
  <si>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</si>
  <si>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</si>
  <si>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</si>
  <si>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</si>
  <si>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</si>
  <si>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</si>
  <si>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</si>
  <si>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</si>
  <si>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</si>
  <si>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</si>
  <si>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</si>
  <si>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</si>
  <si>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</si>
  <si>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</si>
  <si>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</si>
  <si>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</si>
  <si>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</si>
  <si>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</si>
  <si>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</si>
  <si>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</si>
  <si>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</si>
  <si>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</si>
  <si>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</si>
  <si>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</si>
  <si>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</si>
  <si>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</si>
  <si>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</si>
  <si>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</si>
  <si>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</si>
  <si>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</si>
  <si>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</si>
  <si>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</si>
  <si>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</si>
  <si>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</si>
  <si>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</si>
  <si>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</si>
  <si>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</si>
  <si>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</si>
  <si>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</si>
  <si>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</si>
  <si>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</si>
  <si>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</si>
  <si>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</si>
  <si>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</si>
  <si>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</si>
  <si>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</si>
  <si>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</si>
  <si>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</si>
  <si>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</si>
  <si>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</si>
  <si>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</si>
  <si>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</si>
  <si>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</si>
  <si>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</si>
  <si>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</si>
  <si>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</si>
  <si>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</si>
  <si>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</si>
  <si>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</si>
  <si>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</si>
  <si>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</si>
  <si>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</si>
  <si>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</si>
  <si>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</si>
  <si>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</si>
  <si>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</si>
  <si>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</si>
  <si>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</si>
  <si>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</si>
  <si>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</si>
  <si>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</si>
  <si>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</si>
  <si>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</si>
  <si>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</si>
  <si>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</si>
  <si>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</si>
  <si>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</si>
  <si>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</si>
  <si>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</si>
  <si>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</si>
  <si>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</si>
  <si>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</si>
  <si>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</si>
  <si>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</si>
  <si>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</si>
  <si>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</si>
  <si>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</si>
  <si>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</si>
  <si>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</si>
  <si>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</si>
  <si>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</si>
  <si>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</si>
  <si>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</si>
  <si>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</si>
  <si>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</si>
  <si>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</si>
  <si>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</si>
  <si>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</si>
  <si>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</si>
  <si>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</si>
  <si>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</si>
  <si>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</si>
  <si>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</si>
  <si>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</si>
  <si>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</si>
  <si>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</si>
  <si>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</si>
  <si>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</si>
  <si>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</si>
  <si>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</si>
  <si>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</si>
  <si>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</si>
  <si>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</si>
  <si>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</si>
  <si>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</si>
  <si>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</si>
  <si>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</si>
  <si>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</si>
  <si>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</si>
  <si>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</si>
  <si>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</si>
  <si>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</si>
  <si>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</si>
  <si>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</si>
  <si>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</si>
  <si>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</si>
  <si>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</si>
  <si>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</si>
  <si>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</si>
  <si>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</si>
  <si>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</si>
  <si>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</si>
  <si>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</si>
  <si>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</si>
  <si>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</si>
  <si>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</si>
  <si>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</si>
  <si>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</si>
  <si>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</si>
  <si>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</si>
  <si>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</si>
  <si>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</si>
  <si>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</si>
  <si>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</si>
  <si>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</si>
  <si>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</si>
  <si>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</si>
  <si>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</si>
  <si>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</si>
  <si>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</si>
  <si>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</si>
  <si>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</si>
  <si>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</si>
  <si>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</si>
  <si>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</si>
  <si>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</si>
  <si>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</si>
  <si>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</si>
  <si>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</si>
  <si>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</si>
  <si>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</si>
  <si>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</si>
  <si>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</si>
  <si>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</si>
  <si>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</si>
  <si>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</si>
  <si>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</si>
  <si>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</si>
  <si>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</si>
  <si>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</si>
  <si>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</si>
  <si>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</si>
  <si>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</si>
  <si>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</si>
  <si>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</si>
  <si>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</si>
  <si>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</si>
  <si>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</si>
  <si>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</si>
  <si>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</si>
  <si>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</si>
  <si>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</si>
  <si>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</si>
  <si>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</si>
  <si>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</si>
  <si>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</si>
  <si>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</si>
  <si>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</si>
  <si>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</si>
  <si>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</si>
  <si>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</si>
  <si>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</si>
  <si>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</si>
  <si>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</si>
  <si>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</si>
  <si>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</si>
  <si>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</si>
  <si>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</si>
  <si>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</si>
  <si>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</si>
  <si>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</si>
  <si>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</si>
  <si>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</si>
  <si>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</si>
  <si>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</si>
  <si>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</si>
  <si>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</si>
  <si>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</si>
  <si>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</si>
  <si>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</si>
  <si>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</si>
  <si>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</si>
  <si>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</si>
  <si>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</si>
  <si>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</si>
  <si>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</si>
  <si>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</si>
  <si>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</si>
  <si>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</si>
  <si>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</si>
  <si>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</si>
  <si>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</si>
  <si>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</si>
  <si>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</si>
  <si>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</si>
  <si>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</si>
  <si>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</si>
  <si>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</si>
  <si>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</si>
  <si>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</si>
  <si>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</si>
  <si>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</si>
  <si>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</si>
  <si>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</si>
  <si>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</si>
  <si>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</si>
  <si>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</si>
  <si>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</si>
  <si>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</si>
  <si>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</si>
  <si>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</si>
  <si>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</si>
  <si>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</si>
  <si>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</si>
  <si>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</si>
  <si>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</si>
  <si>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</si>
  <si>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</si>
  <si>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</si>
  <si>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</si>
  <si>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</si>
  <si>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</si>
  <si>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</si>
  <si>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</si>
  <si>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</si>
  <si>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</si>
  <si>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</si>
  <si>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</si>
  <si>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</si>
  <si>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</si>
  <si>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</si>
  <si>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</si>
  <si>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</si>
  <si>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</si>
  <si>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</si>
  <si>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</si>
  <si>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</si>
  <si>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</si>
  <si>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</si>
  <si>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</si>
  <si>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</si>
  <si>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</si>
  <si>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</si>
  <si>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</si>
  <si>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</si>
  <si>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</si>
  <si>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</si>
  <si>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</si>
  <si>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</si>
  <si>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</si>
  <si>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</si>
  <si>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</si>
  <si>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</si>
  <si>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</si>
  <si>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</si>
  <si>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</si>
  <si>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</si>
  <si>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</si>
  <si>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</si>
  <si>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</si>
  <si>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</si>
  <si>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</si>
  <si>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</si>
  <si>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</si>
  <si>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</si>
  <si>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</si>
  <si>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</si>
  <si>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</si>
  <si>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</si>
  <si>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</si>
  <si>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</si>
  <si>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</si>
  <si>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</si>
  <si>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</si>
  <si>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</si>
  <si>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</si>
  <si>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</si>
  <si>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</si>
  <si>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</si>
  <si>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</si>
  <si>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</si>
  <si>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</si>
  <si>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</si>
  <si>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</si>
  <si>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</si>
  <si>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</si>
  <si>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</si>
  <si>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</si>
  <si>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</si>
  <si>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</si>
  <si>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</si>
  <si>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</si>
  <si>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</si>
  <si>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</si>
  <si>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</si>
  <si>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</si>
  <si>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</si>
  <si>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</si>
  <si>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</si>
  <si>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</si>
  <si>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</si>
  <si>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</si>
  <si>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</si>
  <si>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</si>
  <si>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</si>
  <si>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</si>
  <si>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</si>
  <si>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</si>
  <si>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</si>
  <si>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</si>
  <si>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</si>
  <si>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</si>
  <si>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</si>
  <si>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</si>
  <si>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</si>
  <si>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</si>
  <si>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</si>
  <si>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</si>
  <si>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</si>
  <si>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</si>
  <si>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</si>
  <si>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</si>
  <si>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</si>
  <si>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</si>
  <si>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</si>
  <si>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</si>
  <si>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</si>
  <si>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</si>
  <si>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</si>
  <si>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</si>
  <si>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</si>
  <si>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</si>
  <si>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</si>
  <si>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</si>
  <si>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</si>
  <si>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</si>
  <si>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</si>
  <si>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</si>
  <si>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</si>
  <si>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</si>
  <si>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</si>
  <si>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</si>
  <si>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</si>
  <si>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</si>
  <si>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</si>
  <si>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</si>
  <si>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</si>
  <si>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</si>
  <si>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</si>
  <si>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</si>
  <si>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</si>
  <si>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</si>
  <si>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</si>
  <si>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</si>
  <si>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</si>
  <si>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</si>
  <si>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</si>
  <si>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</si>
  <si>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</si>
  <si>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</si>
  <si>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</si>
  <si>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</si>
  <si>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</si>
  <si>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</si>
  <si>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</si>
  <si>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</si>
  <si>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</si>
  <si>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</si>
  <si>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</si>
  <si>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</si>
  <si>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</si>
  <si>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</si>
  <si>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</si>
  <si>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</si>
  <si>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</si>
  <si>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</si>
  <si>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</si>
  <si>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</si>
  <si>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</si>
  <si>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</si>
  <si>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</si>
  <si>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</si>
  <si>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</si>
  <si>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</si>
  <si>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</si>
  <si>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</si>
  <si>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</si>
  <si>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</si>
  <si>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</si>
  <si>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</si>
  <si>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</si>
  <si>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</si>
  <si>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</si>
  <si>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</si>
  <si>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</si>
  <si>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</si>
  <si>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</si>
  <si>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</si>
  <si>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</si>
  <si>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</si>
  <si>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</si>
  <si>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</si>
  <si>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</si>
  <si>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</si>
  <si>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</si>
  <si>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</si>
  <si>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</si>
  <si>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</si>
  <si>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</si>
  <si>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</si>
  <si>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</si>
  <si>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</si>
  <si>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</si>
  <si>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</si>
  <si>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</si>
  <si>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</si>
  <si>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</si>
  <si>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</si>
  <si>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</si>
  <si>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</si>
  <si>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</si>
  <si>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</si>
  <si>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</si>
  <si>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</si>
  <si>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</si>
  <si>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</si>
  <si>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</si>
  <si>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</si>
  <si>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</si>
  <si>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</si>
  <si>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</si>
  <si>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</si>
  <si>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</si>
  <si>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</si>
  <si>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</si>
  <si>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</si>
  <si>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</si>
  <si>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</si>
  <si>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</si>
  <si>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</si>
  <si>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</si>
  <si>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</si>
  <si>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</si>
  <si>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</si>
  <si>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</si>
  <si>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</si>
  <si>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</si>
  <si>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</si>
  <si>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</si>
  <si>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</si>
  <si>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</si>
  <si>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</si>
  <si>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</si>
  <si>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</si>
  <si>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</si>
  <si>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</si>
  <si>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</si>
  <si>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</si>
  <si>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</si>
  <si>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</si>
  <si>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</si>
  <si>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</si>
  <si>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</si>
  <si>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</si>
  <si>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</si>
  <si>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</si>
  <si>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</si>
  <si>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</si>
  <si>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</si>
  <si>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</si>
  <si>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</si>
  <si>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</si>
  <si>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</si>
  <si>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</si>
  <si>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</si>
  <si>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</si>
  <si>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</si>
  <si>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</si>
  <si>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</si>
  <si>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</si>
  <si>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</si>
  <si>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</si>
  <si>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</si>
  <si>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</si>
  <si>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</si>
  <si>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</si>
  <si>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</si>
  <si>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</si>
  <si>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</si>
  <si>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</si>
  <si>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</si>
  <si>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</si>
  <si>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</si>
  <si>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</si>
  <si>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</si>
  <si>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</si>
  <si>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</si>
  <si>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</si>
  <si>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</si>
  <si>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</si>
  <si>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</si>
  <si>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</si>
  <si>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</si>
  <si>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</si>
  <si>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</si>
  <si>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</si>
  <si>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</si>
  <si>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</si>
  <si>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</si>
  <si>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</si>
  <si>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</si>
  <si>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</si>
  <si>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</si>
  <si>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</si>
  <si>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</si>
  <si>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</si>
  <si>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</si>
  <si>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</si>
  <si>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</si>
  <si>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</si>
  <si>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</si>
  <si>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</si>
  <si>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</si>
  <si>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</si>
  <si>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</si>
  <si>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</si>
  <si>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</si>
  <si>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</si>
  <si>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</si>
  <si>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</si>
  <si>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</si>
  <si>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</si>
  <si>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</si>
  <si>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</si>
  <si>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</si>
  <si>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</si>
  <si>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</si>
  <si>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</si>
  <si>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</si>
  <si>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</si>
  <si>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</si>
  <si>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</si>
  <si>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</si>
  <si>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</si>
  <si>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</si>
  <si>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</si>
  <si>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</si>
  <si>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</si>
  <si>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</si>
  <si>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</si>
  <si>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</si>
  <si>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</si>
  <si>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</si>
  <si>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</si>
  <si>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</si>
  <si>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</si>
  <si>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</si>
  <si>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</si>
  <si>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</si>
  <si>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</si>
  <si>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</si>
  <si>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</si>
  <si>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</si>
  <si>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</si>
  <si>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</si>
  <si>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</si>
  <si>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</si>
  <si>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</si>
  <si>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</si>
  <si>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</si>
  <si>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</si>
  <si>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</si>
  <si>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</si>
  <si>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</si>
  <si>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</si>
  <si>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</si>
  <si>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</si>
  <si>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</si>
  <si>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</si>
  <si>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</si>
  <si>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</si>
  <si>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</si>
  <si>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</si>
  <si>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</si>
  <si>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</si>
  <si>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</si>
  <si>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</si>
  <si>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</si>
  <si>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</si>
  <si>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</si>
  <si>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</si>
  <si>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</si>
  <si>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</si>
  <si>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</si>
  <si>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</si>
  <si>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</si>
  <si>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</si>
  <si>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</si>
  <si>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</si>
  <si>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</si>
  <si>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</si>
  <si>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</si>
  <si>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</si>
  <si>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</si>
  <si>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</si>
  <si>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</si>
  <si>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</si>
  <si>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</si>
  <si>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</si>
  <si>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</si>
  <si>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</si>
  <si>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</si>
  <si>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</si>
  <si>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</si>
  <si>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</si>
  <si>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</si>
  <si>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</si>
  <si>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</si>
  <si>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</si>
  <si>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</si>
  <si>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</si>
  <si>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</si>
  <si>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</si>
  <si>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</si>
  <si>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</si>
  <si>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</si>
  <si>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</si>
  <si>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</si>
  <si>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</si>
  <si>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</si>
  <si>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</si>
  <si>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</si>
  <si>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</si>
  <si>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</si>
  <si>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</si>
  <si>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</si>
  <si>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</si>
  <si>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</si>
  <si>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</si>
  <si>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</si>
  <si>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</si>
  <si>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</si>
  <si>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</si>
  <si>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</si>
  <si>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</si>
  <si>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</si>
  <si>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</si>
  <si>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</si>
  <si>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</si>
  <si>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</si>
  <si>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</si>
  <si>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</si>
  <si>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</si>
  <si>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</si>
  <si>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</si>
  <si>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</si>
  <si>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</si>
  <si>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</si>
  <si>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</si>
  <si>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</si>
  <si>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</si>
  <si>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</si>
  <si>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</si>
  <si>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</si>
  <si>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</si>
  <si>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</si>
  <si>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</si>
  <si>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</si>
  <si>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</si>
  <si>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</si>
  <si>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</si>
  <si>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</si>
  <si>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</si>
  <si>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</si>
  <si>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</si>
  <si>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</si>
  <si>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</si>
  <si>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</si>
  <si>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</si>
  <si>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</si>
  <si>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</si>
  <si>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</si>
  <si>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</si>
  <si>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</si>
  <si>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</si>
  <si>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</si>
  <si>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</si>
  <si>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</si>
  <si>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</si>
  <si>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</si>
  <si>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</si>
  <si>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</si>
  <si>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</si>
  <si>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</si>
  <si>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</si>
  <si>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</si>
  <si>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</si>
  <si>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</si>
  <si>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</si>
  <si>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</si>
  <si>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</si>
  <si>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</si>
  <si>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</si>
  <si>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</si>
  <si>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</si>
  <si>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</si>
  <si>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</si>
  <si>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</si>
  <si>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</si>
  <si>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</si>
  <si>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</si>
  <si>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</si>
  <si>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</si>
  <si>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</si>
  <si>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</si>
  <si>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</si>
  <si>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</si>
  <si>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</si>
  <si>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</si>
  <si>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</si>
  <si>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</si>
  <si>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</si>
  <si>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</si>
  <si>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</si>
  <si>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</si>
  <si>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</si>
  <si>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</si>
  <si>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</si>
  <si>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</si>
  <si>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</si>
  <si>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</si>
  <si>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</si>
  <si>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</si>
  <si>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</si>
  <si>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</si>
  <si>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</si>
  <si>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</si>
  <si>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</si>
  <si>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</si>
  <si>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</si>
  <si>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</si>
  <si>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</si>
  <si>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</si>
  <si>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</si>
  <si>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</si>
  <si>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</si>
  <si>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</si>
  <si>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</si>
  <si>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</si>
  <si>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</si>
  <si>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</si>
  <si>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</si>
  <si>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</si>
  <si>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</si>
  <si>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</si>
  <si>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</si>
  <si>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</si>
  <si>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</si>
  <si>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</si>
  <si>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</si>
  <si>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</si>
  <si>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</si>
  <si>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</si>
  <si>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</si>
  <si>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</si>
  <si>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</si>
  <si>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</si>
  <si>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</si>
  <si>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</si>
  <si>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</si>
  <si>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</si>
  <si>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</si>
  <si>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</si>
  <si>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</si>
  <si>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</si>
  <si>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</si>
  <si>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</si>
  <si>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</si>
  <si>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</si>
  <si>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</si>
  <si>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</si>
  <si>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</si>
  <si>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</si>
  <si>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</si>
  <si>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</si>
  <si>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</si>
  <si>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</si>
  <si>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</si>
  <si>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</si>
  <si>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</si>
  <si>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</si>
  <si>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</si>
  <si>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</si>
  <si>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</si>
  <si>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</si>
  <si>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</si>
  <si>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</si>
  <si>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</si>
  <si>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</si>
  <si>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</si>
  <si>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</si>
  <si>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</si>
  <si>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</si>
  <si>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</si>
  <si>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</si>
  <si>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</si>
  <si>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</si>
  <si>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</si>
  <si>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</si>
  <si>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</si>
  <si>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</si>
  <si>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</si>
  <si>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</si>
  <si>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</si>
  <si>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</si>
  <si>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</si>
  <si>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</si>
  <si>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</si>
  <si>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</si>
  <si>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</si>
  <si>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</si>
  <si>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</si>
  <si>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</si>
  <si>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</si>
  <si>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</si>
  <si>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</si>
  <si>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</si>
  <si>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</si>
  <si>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</si>
  <si>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</si>
  <si>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</si>
  <si>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</si>
  <si>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</si>
  <si>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</si>
  <si>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</si>
  <si>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</si>
  <si>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</si>
  <si>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</si>
  <si>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</si>
  <si>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</si>
  <si>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</si>
  <si>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</si>
  <si>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</si>
  <si>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</si>
  <si>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</si>
  <si>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</si>
  <si>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</si>
  <si>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</si>
  <si>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</si>
  <si>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</si>
  <si>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</si>
  <si>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</si>
  <si>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</si>
  <si>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</si>
  <si>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</si>
  <si>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</si>
  <si>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</si>
  <si>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</si>
  <si>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</si>
  <si>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</si>
  <si>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</si>
  <si>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</si>
  <si>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</si>
  <si>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</si>
  <si>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</si>
  <si>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</si>
  <si>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</si>
  <si>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</si>
  <si>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</si>
  <si>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</si>
  <si>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</si>
  <si>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</si>
  <si>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</si>
  <si>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</si>
  <si>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</si>
  <si>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</si>
  <si>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</si>
  <si>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</si>
  <si>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</si>
  <si>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</si>
  <si>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</si>
  <si>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</si>
  <si>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</si>
  <si>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</si>
  <si>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</si>
  <si>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</si>
  <si>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</si>
  <si>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</si>
  <si>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</si>
  <si>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</si>
  <si>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</si>
  <si>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</si>
  <si>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</si>
  <si>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</si>
  <si>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</si>
  <si>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</si>
  <si>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</si>
  <si>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</si>
  <si>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</si>
  <si>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</si>
  <si>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</si>
  <si>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</si>
  <si>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</si>
  <si>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</si>
  <si>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</si>
  <si>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</si>
  <si>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</si>
  <si>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</si>
  <si>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</si>
  <si>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</si>
  <si>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</si>
  <si>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</si>
  <si>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</si>
  <si>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</si>
  <si>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</si>
  <si>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</si>
  <si>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</si>
  <si>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</si>
  <si>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</si>
  <si>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</si>
  <si>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</si>
  <si>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</si>
  <si>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</si>
  <si>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</si>
  <si>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</si>
  <si>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</si>
  <si>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</si>
  <si>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</si>
  <si>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</si>
  <si>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</si>
  <si>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</si>
  <si>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</si>
  <si>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</si>
  <si>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</si>
  <si>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</si>
  <si>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</si>
  <si>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</si>
  <si>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</si>
  <si>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</si>
  <si>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</si>
  <si>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</si>
  <si>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</si>
  <si>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</si>
  <si>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</si>
  <si>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</si>
  <si>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</si>
  <si>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</si>
  <si>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</si>
  <si>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</si>
  <si>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</si>
  <si>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</si>
  <si>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</si>
  <si>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</si>
  <si>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</si>
  <si>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</si>
  <si>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</si>
  <si>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</si>
  <si>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</si>
  <si>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</si>
  <si>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</si>
  <si>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</si>
  <si>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</si>
  <si>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</si>
  <si>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</si>
  <si>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</si>
  <si>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</si>
  <si>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</si>
  <si>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</si>
  <si>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</si>
  <si>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</si>
  <si>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</si>
  <si>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</si>
  <si>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</si>
  <si>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</si>
  <si>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</si>
  <si>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</si>
  <si>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</si>
  <si>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</si>
  <si>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</si>
  <si>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</si>
  <si>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</si>
  <si>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</si>
  <si>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</si>
  <si>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</si>
  <si>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</si>
  <si>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</si>
  <si>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</si>
  <si>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</si>
  <si>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</si>
  <si>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</si>
  <si>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</si>
  <si>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</si>
  <si>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</si>
  <si>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</si>
  <si>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</si>
  <si>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</si>
  <si>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</si>
  <si>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</si>
  <si>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</si>
  <si>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</si>
  <si>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</si>
  <si>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</si>
  <si>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</si>
  <si>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</si>
  <si>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</si>
  <si>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</si>
  <si>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</si>
  <si>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</si>
  <si>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</si>
  <si>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</si>
  <si>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</si>
  <si>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</si>
  <si>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</si>
  <si>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</si>
  <si>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</si>
  <si>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</si>
  <si>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</si>
  <si>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</si>
  <si>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</si>
  <si>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</si>
  <si>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</si>
  <si>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</si>
  <si>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</si>
  <si>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</si>
  <si>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</si>
  <si>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</si>
  <si>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</si>
  <si>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</si>
  <si>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</si>
  <si>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</si>
  <si>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</si>
  <si>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</si>
  <si>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</si>
  <si>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</si>
  <si>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</si>
  <si>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</si>
  <si>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</si>
  <si>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</si>
  <si>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</si>
  <si>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</si>
  <si>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</si>
  <si>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</si>
  <si>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</si>
  <si>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</si>
  <si>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</si>
  <si>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</si>
  <si>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</si>
  <si>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</si>
  <si>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</si>
  <si>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</si>
  <si>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</si>
  <si>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</si>
  <si>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</si>
  <si>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</si>
  <si>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</si>
  <si>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</si>
  <si>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</si>
  <si>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</si>
  <si>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</si>
  <si>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</si>
  <si>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</si>
  <si>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</si>
  <si>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</si>
  <si>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</si>
  <si>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</si>
  <si>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</si>
  <si>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</si>
  <si>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</si>
  <si>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</si>
  <si>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</si>
  <si>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</si>
  <si>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</si>
  <si>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</si>
  <si>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</si>
  <si>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</si>
  <si>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</si>
  <si>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</si>
  <si>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</si>
  <si>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</si>
  <si>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</si>
  <si>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</si>
  <si>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</si>
  <si>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</si>
  <si>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</si>
  <si>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</si>
  <si>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</si>
  <si>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</si>
  <si>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</si>
  <si>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</si>
  <si>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</si>
  <si>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</si>
  <si>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</si>
  <si>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</si>
  <si>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</si>
  <si>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</si>
  <si>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</si>
  <si>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</si>
  <si>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</si>
  <si>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</si>
  <si>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</si>
  <si>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</si>
  <si>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</si>
  <si>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</si>
  <si>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</si>
  <si>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</si>
  <si>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</si>
  <si>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</si>
  <si>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</si>
  <si>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</si>
  <si>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</si>
  <si>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</si>
  <si>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</si>
  <si>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</si>
  <si>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</si>
  <si>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</si>
  <si>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</si>
  <si>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</si>
  <si>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</si>
  <si>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</si>
  <si>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</si>
  <si>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</si>
  <si>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</si>
  <si>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</si>
  <si>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</si>
  <si>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</si>
  <si>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</si>
  <si>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</si>
  <si>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</si>
  <si>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</si>
  <si>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</si>
  <si>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</si>
  <si>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</si>
  <si>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</si>
  <si>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</si>
  <si>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</si>
  <si>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</si>
  <si>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</si>
  <si>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</si>
  <si>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</si>
  <si>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</si>
  <si>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</si>
  <si>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</si>
  <si>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</si>
  <si>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</si>
  <si>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</si>
  <si>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</si>
  <si>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</si>
  <si>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</si>
  <si>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</si>
  <si>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</si>
  <si>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</si>
  <si>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</si>
  <si>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</si>
  <si>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</si>
  <si>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</si>
  <si>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</si>
  <si>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</si>
  <si>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</si>
  <si>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</si>
  <si>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</si>
  <si>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</si>
  <si>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</si>
  <si>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</si>
  <si>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</si>
  <si>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</si>
  <si>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</si>
  <si>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</si>
  <si>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</si>
  <si>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</si>
  <si>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</si>
  <si>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</si>
  <si>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</si>
  <si>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</si>
  <si>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</si>
  <si>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</si>
  <si>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</si>
  <si>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</si>
  <si>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</si>
  <si>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</si>
  <si>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</si>
  <si>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</si>
  <si>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</si>
  <si>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</si>
  <si>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</si>
  <si>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</si>
  <si>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</si>
  <si>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</si>
  <si>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</si>
  <si>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</si>
  <si>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</si>
  <si>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</si>
  <si>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</si>
  <si>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</si>
  <si>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</si>
  <si>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</si>
  <si>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</si>
  <si>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</si>
  <si>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</si>
  <si>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</si>
  <si>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</si>
  <si>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</si>
  <si>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</si>
  <si>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</si>
  <si>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</si>
  <si>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</si>
  <si>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</si>
  <si>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</si>
  <si>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</si>
  <si>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</si>
  <si>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</si>
  <si>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</si>
  <si>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</si>
  <si>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</si>
  <si>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</si>
  <si>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</si>
  <si>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</si>
  <si>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</si>
  <si>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</si>
  <si>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</si>
  <si>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</si>
  <si>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</si>
  <si>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</si>
  <si>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</si>
  <si>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</si>
  <si>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</si>
  <si>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</si>
  <si>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</si>
  <si>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</si>
  <si>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</si>
  <si>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</si>
  <si>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</si>
  <si>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</si>
  <si>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</si>
  <si>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</si>
  <si>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</si>
  <si>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</si>
  <si>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</si>
  <si>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</si>
  <si>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</si>
  <si>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</si>
  <si>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</si>
  <si>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</si>
  <si>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</si>
  <si>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</si>
  <si>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</si>
  <si>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</si>
  <si>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</si>
  <si>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</si>
  <si>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</si>
  <si>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</si>
  <si>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</si>
  <si>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</si>
  <si>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</si>
  <si>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</si>
  <si>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</si>
  <si>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</si>
  <si>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</si>
  <si>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</si>
  <si>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</si>
  <si>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</si>
  <si>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</si>
  <si>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</si>
  <si>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</si>
  <si>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</si>
  <si>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</si>
  <si>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</si>
  <si>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</si>
  <si>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</si>
  <si>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</si>
  <si>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</si>
  <si>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</si>
  <si>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</si>
  <si>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</si>
  <si>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</si>
  <si>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</si>
  <si>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</si>
  <si>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</si>
  <si>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</si>
  <si>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</si>
  <si>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</si>
  <si>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</si>
  <si>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</si>
  <si>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</si>
  <si>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</si>
  <si>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</si>
  <si>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</si>
  <si>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</si>
  <si>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</si>
  <si>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</si>
  <si>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</si>
  <si>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</si>
  <si>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</si>
  <si>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</si>
  <si>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</si>
  <si>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</si>
  <si>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</si>
  <si>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</si>
  <si>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</si>
  <si>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</si>
  <si>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</si>
  <si>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</si>
  <si>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</si>
  <si>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</si>
  <si>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</si>
  <si>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</si>
  <si>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</si>
  <si>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</si>
  <si>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</si>
  <si>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</si>
  <si>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</si>
  <si>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</si>
  <si>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</si>
  <si>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</si>
  <si>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</si>
  <si>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</si>
  <si>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</si>
  <si>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</si>
  <si>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</si>
  <si>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</si>
  <si>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</si>
  <si>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</si>
  <si>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</si>
  <si>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</si>
  <si>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</si>
  <si>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</si>
  <si>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</si>
  <si>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</si>
  <si>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</si>
  <si>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</si>
  <si>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</si>
  <si>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</si>
  <si>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</si>
  <si>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</si>
  <si>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</si>
  <si>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</si>
  <si>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</si>
  <si>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</si>
  <si>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</si>
  <si>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</si>
  <si>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</si>
  <si>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</si>
  <si>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</si>
  <si>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</si>
  <si>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</si>
  <si>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</si>
  <si>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</si>
  <si>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</si>
  <si>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</si>
  <si>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</si>
  <si>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</si>
  <si>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</si>
  <si>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</si>
  <si>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</si>
  <si>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</si>
  <si>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</si>
  <si>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</si>
  <si>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</si>
  <si>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</si>
  <si>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</si>
  <si>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</si>
  <si>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</si>
  <si>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</si>
  <si>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</si>
  <si>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</si>
  <si>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</si>
  <si>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</si>
  <si>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</si>
  <si>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</si>
  <si>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</si>
  <si>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</si>
  <si>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</si>
  <si>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</si>
  <si>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</si>
  <si>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</si>
  <si>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</si>
  <si>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</si>
  <si>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</si>
  <si>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</si>
  <si>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</si>
  <si>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</si>
  <si>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</si>
  <si>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</si>
  <si>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</si>
  <si>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</si>
  <si>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</si>
  <si>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</si>
  <si>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</si>
  <si>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</si>
  <si>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</si>
  <si>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</si>
  <si>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</si>
  <si>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</si>
  <si>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</si>
  <si>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</si>
  <si>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</si>
  <si>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</si>
  <si>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</si>
  <si>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</si>
  <si>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</si>
  <si>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</si>
  <si>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</si>
  <si>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</si>
  <si>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</si>
  <si>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</si>
  <si>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</si>
  <si>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</si>
  <si>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</si>
  <si>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</si>
  <si>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</si>
  <si>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</si>
  <si>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</si>
  <si>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</si>
  <si>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</si>
  <si>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</si>
  <si>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</si>
  <si>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</si>
  <si>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</si>
  <si>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</si>
  <si>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</si>
  <si>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</si>
  <si>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</si>
  <si>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</si>
  <si>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</si>
  <si>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</si>
  <si>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</si>
  <si>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</si>
  <si>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</si>
  <si>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</si>
  <si>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</si>
  <si>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</si>
  <si>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</si>
  <si>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</si>
  <si>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</si>
  <si>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</si>
  <si>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</si>
  <si>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</si>
  <si>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</si>
  <si>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</si>
  <si>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</si>
  <si>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</si>
  <si>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</si>
  <si>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</si>
  <si>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</si>
  <si>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</si>
  <si>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</si>
  <si>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</si>
  <si>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</si>
  <si>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</si>
  <si>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</si>
  <si>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</si>
  <si>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</si>
  <si>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</si>
  <si>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</si>
  <si>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</si>
  <si>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</si>
  <si>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</si>
  <si>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</si>
  <si>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</si>
  <si>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</si>
  <si>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</si>
  <si>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</si>
  <si>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</si>
  <si>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</si>
  <si>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</si>
  <si>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</si>
  <si>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</si>
  <si>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</si>
  <si>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</si>
  <si>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</si>
  <si>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</si>
  <si>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</si>
  <si>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</si>
  <si>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</si>
  <si>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</si>
  <si>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</si>
  <si>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</si>
  <si>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</si>
  <si>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</si>
  <si>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</si>
  <si>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</si>
  <si>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</si>
  <si>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</si>
  <si>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</si>
  <si>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</si>
  <si>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</si>
  <si>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</si>
  <si>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</si>
  <si>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</si>
  <si>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</si>
  <si>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</si>
  <si>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</si>
  <si>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</si>
  <si>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</si>
  <si>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</si>
  <si>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</si>
  <si>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</si>
  <si>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</si>
  <si>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</si>
  <si>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</si>
  <si>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</si>
  <si>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</si>
  <si>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</si>
  <si>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</si>
  <si>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</si>
  <si>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</si>
  <si>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</si>
  <si>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</si>
  <si>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</si>
  <si>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</si>
  <si>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</si>
  <si>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</si>
  <si>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</si>
  <si>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</si>
  <si>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</si>
  <si>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</si>
  <si>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</si>
  <si>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</si>
  <si>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</si>
  <si>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</si>
  <si>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</si>
  <si>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</si>
  <si>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</si>
  <si>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</si>
  <si>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</si>
  <si>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</si>
  <si>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</si>
  <si>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</si>
  <si>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</si>
  <si>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</si>
  <si>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</si>
  <si>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</si>
  <si>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</si>
  <si>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</si>
  <si>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</si>
  <si>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</si>
  <si>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</si>
  <si>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</si>
  <si>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</si>
  <si>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</si>
  <si>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</si>
  <si>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</si>
  <si>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</si>
  <si>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</si>
  <si>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</si>
  <si>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</si>
  <si>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</si>
  <si>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</si>
  <si>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</si>
  <si>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</si>
  <si>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</si>
  <si>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</si>
  <si>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</si>
  <si>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</si>
  <si>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</si>
  <si>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</si>
  <si>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</si>
  <si>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</si>
  <si>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</si>
  <si>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</si>
  <si>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</si>
  <si>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</si>
  <si>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</si>
  <si>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</si>
  <si>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</si>
  <si>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</si>
  <si>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</si>
  <si>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</si>
  <si>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</si>
  <si>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</si>
  <si>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</si>
  <si>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</si>
  <si>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</si>
  <si>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</si>
  <si>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</si>
  <si>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</si>
  <si>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</si>
  <si>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</si>
  <si>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</si>
  <si>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</si>
  <si>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</si>
  <si>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</si>
  <si>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</si>
  <si>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</si>
  <si>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</si>
  <si>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</si>
  <si>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</si>
  <si>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</si>
  <si>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</si>
  <si>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</si>
  <si>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</si>
  <si>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</si>
  <si>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</si>
  <si>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</si>
  <si>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</si>
  <si>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</si>
  <si>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</si>
  <si>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</si>
  <si>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</si>
  <si>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</si>
  <si>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</si>
  <si>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</si>
  <si>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</si>
  <si>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</si>
  <si>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</si>
  <si>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</si>
  <si>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</si>
  <si>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</si>
  <si>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</si>
  <si>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</si>
  <si>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</si>
  <si>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</si>
  <si>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</si>
  <si>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</si>
  <si>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</si>
  <si>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</si>
  <si>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</si>
  <si>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</si>
  <si>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</si>
  <si>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</si>
  <si>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</si>
  <si>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</si>
  <si>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</si>
  <si>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</si>
  <si>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</si>
  <si>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</si>
  <si>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</si>
  <si>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</si>
  <si>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</si>
  <si>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</si>
  <si>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</si>
  <si>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</si>
  <si>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</si>
  <si>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</si>
  <si>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</si>
  <si>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</si>
  <si>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</si>
  <si>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</si>
  <si>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</si>
  <si>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</si>
  <si>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</si>
  <si>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</si>
  <si>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</si>
  <si>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</si>
  <si>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</si>
  <si>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</si>
  <si>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</si>
  <si>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</si>
  <si>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</si>
  <si>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</si>
  <si>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</si>
  <si>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</si>
  <si>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</si>
  <si>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</si>
  <si>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</si>
  <si>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</si>
  <si>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</si>
  <si>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</si>
  <si>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</si>
  <si>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</si>
  <si>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</si>
  <si>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</si>
  <si>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</si>
  <si>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</si>
  <si>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</si>
  <si>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</si>
  <si>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</si>
  <si>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</si>
  <si>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</si>
  <si>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</si>
  <si>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</si>
  <si>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</si>
  <si>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</si>
  <si>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</si>
  <si>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</si>
  <si>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</si>
  <si>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</si>
  <si>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</si>
  <si>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</si>
  <si>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</si>
  <si>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</si>
  <si>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</si>
  <si>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</si>
  <si>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</si>
  <si>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</si>
  <si>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</si>
  <si>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</si>
  <si>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</si>
  <si>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</si>
  <si>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</si>
  <si>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</si>
  <si>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</si>
  <si>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</si>
  <si>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</si>
  <si>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</si>
  <si>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</si>
  <si>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</si>
  <si>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</si>
  <si>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</si>
  <si>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</si>
  <si>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</si>
  <si>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</si>
  <si>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</si>
  <si>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</si>
  <si>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</si>
  <si>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</si>
  <si>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</si>
  <si>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</si>
  <si>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</si>
  <si>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</si>
  <si>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</si>
  <si>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</si>
  <si>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</si>
  <si>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</si>
  <si>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</si>
  <si>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</si>
  <si>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</si>
  <si>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</si>
  <si>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</si>
  <si>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</si>
  <si>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</si>
  <si>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</si>
  <si>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</si>
  <si>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</si>
  <si>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</si>
  <si>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</si>
  <si>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</si>
  <si>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</si>
  <si>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</si>
  <si>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</si>
  <si>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</si>
  <si>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</si>
  <si>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</si>
  <si>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</si>
  <si>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</si>
  <si>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</si>
  <si>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</si>
  <si>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</si>
  <si>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</si>
  <si>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</si>
  <si>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</si>
  <si>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</si>
  <si>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</si>
  <si>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</si>
  <si>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</si>
  <si>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</si>
  <si>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</si>
  <si>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</si>
  <si>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</si>
  <si>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</si>
  <si>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</si>
  <si>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</si>
  <si>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</si>
  <si>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</si>
  <si>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</si>
  <si>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</si>
  <si>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</si>
  <si>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</si>
  <si>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</si>
  <si>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</si>
  <si>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</si>
  <si>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</si>
  <si>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</si>
  <si>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</si>
  <si>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</si>
  <si>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</si>
  <si>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</si>
  <si>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</si>
  <si>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</si>
  <si>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</si>
  <si>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</si>
  <si>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</si>
  <si>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</si>
  <si>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</si>
  <si>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</si>
  <si>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</si>
  <si>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</si>
  <si>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</si>
  <si>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</si>
  <si>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</si>
  <si>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</si>
  <si>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</si>
  <si>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</si>
  <si>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</si>
  <si>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</si>
  <si>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</si>
  <si>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</si>
  <si>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</si>
  <si>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</si>
  <si>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</si>
  <si>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</si>
  <si>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</si>
  <si>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</si>
  <si>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</si>
  <si>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</si>
  <si>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</si>
  <si>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</si>
  <si>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</si>
  <si>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</si>
  <si>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</si>
  <si>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</si>
  <si>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</si>
  <si>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</si>
  <si>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</si>
  <si>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</si>
  <si>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</si>
  <si>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</si>
  <si>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</si>
  <si>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</si>
  <si>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</si>
  <si>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</si>
  <si>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</si>
  <si>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</si>
  <si>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</si>
  <si>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</si>
  <si>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</si>
  <si>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</si>
  <si>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</si>
  <si>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</si>
  <si>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</si>
  <si>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</si>
  <si>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</si>
  <si>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</si>
  <si>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</si>
  <si>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</si>
  <si>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</si>
  <si>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</si>
  <si>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</si>
  <si>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</si>
  <si>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</si>
  <si>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</si>
  <si>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</si>
  <si>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</si>
  <si>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</si>
  <si>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</si>
  <si>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</si>
  <si>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</si>
  <si>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</si>
  <si>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</si>
  <si>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</si>
  <si>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</si>
  <si>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</si>
  <si>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</si>
  <si>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</si>
  <si>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</si>
  <si>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</si>
  <si>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</si>
  <si>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</si>
  <si>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</si>
  <si>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</si>
  <si>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</si>
  <si>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</si>
  <si>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</si>
  <si>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</si>
  <si>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</si>
  <si>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</si>
  <si>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</si>
  <si>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</si>
  <si>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</si>
  <si>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</si>
  <si>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</si>
  <si>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</si>
  <si>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</si>
  <si>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</si>
  <si>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</si>
  <si>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</si>
  <si>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</si>
  <si>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</si>
  <si>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</si>
  <si>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</si>
  <si>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</si>
  <si>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</si>
  <si>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</si>
  <si>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</si>
  <si>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</si>
  <si>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</si>
  <si>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</si>
  <si>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</si>
  <si>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</si>
  <si>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</si>
  <si>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</si>
  <si>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</si>
  <si>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</si>
  <si>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</si>
  <si>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</si>
  <si>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</si>
  <si>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</si>
  <si>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</si>
  <si>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</si>
  <si>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</si>
  <si>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</si>
  <si>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</si>
  <si>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</si>
  <si>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</si>
  <si>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</si>
  <si>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</si>
  <si>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</si>
  <si>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</si>
  <si>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</si>
  <si>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</si>
  <si>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</si>
  <si>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</si>
  <si>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</si>
  <si>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</si>
  <si>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</si>
  <si>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</si>
  <si>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</si>
  <si>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</si>
  <si>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</si>
  <si>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</si>
  <si>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</si>
  <si>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</si>
  <si>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</si>
  <si>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</si>
  <si>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</si>
  <si>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</si>
  <si>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</si>
  <si>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</si>
  <si>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</si>
  <si>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</si>
  <si>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</si>
  <si>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</si>
  <si>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</si>
  <si>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</si>
  <si>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</si>
  <si>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</si>
  <si>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</si>
  <si>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</si>
  <si>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</si>
  <si>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</si>
  <si>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</si>
  <si>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</si>
  <si>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</si>
  <si>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</si>
  <si>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</si>
  <si>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</si>
  <si>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</si>
  <si>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</si>
  <si>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</si>
  <si>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</si>
  <si>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</si>
  <si>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</si>
  <si>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</si>
  <si>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</si>
  <si>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</si>
  <si>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</si>
  <si>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</si>
  <si>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</si>
  <si>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</si>
  <si>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</si>
  <si>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</si>
  <si>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</si>
  <si>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</si>
  <si>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</si>
  <si>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</si>
  <si>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</si>
  <si>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</si>
  <si>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</si>
  <si>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</si>
  <si>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</si>
  <si>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</si>
  <si>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</si>
  <si>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</si>
  <si>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</si>
  <si>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</si>
  <si>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</si>
  <si>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</si>
  <si>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</si>
  <si>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</si>
  <si>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</si>
  <si>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</si>
  <si>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</si>
  <si>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</si>
  <si>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</si>
  <si>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</si>
  <si>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</si>
  <si>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</si>
  <si>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</si>
  <si>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</si>
  <si>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</si>
  <si>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</si>
  <si>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</si>
  <si>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</si>
  <si>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</si>
  <si>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</si>
  <si>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</si>
  <si>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</si>
  <si>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</si>
  <si>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</si>
  <si>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</si>
  <si>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</si>
  <si>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</si>
  <si>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</si>
  <si>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</si>
  <si>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</si>
  <si>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</si>
  <si>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</si>
  <si>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</si>
  <si>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</si>
  <si>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</si>
  <si>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</si>
  <si>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</si>
  <si>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</si>
  <si>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</si>
  <si>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</si>
  <si>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</si>
  <si>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</si>
  <si>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</si>
  <si>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</si>
  <si>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</si>
  <si>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</si>
  <si>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</si>
  <si>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</si>
  <si>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</si>
  <si>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</si>
  <si>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</si>
  <si>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</si>
  <si>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</si>
  <si>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</si>
  <si>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</si>
  <si>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</si>
  <si>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</si>
  <si>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</si>
  <si>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</si>
  <si>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</si>
  <si>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</si>
  <si>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</si>
  <si>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</si>
  <si>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</si>
  <si>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</si>
  <si>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</si>
  <si>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</si>
  <si>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</si>
  <si>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</si>
  <si>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</si>
  <si>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</si>
  <si>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</si>
  <si>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</si>
  <si>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</si>
  <si>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</si>
  <si>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</si>
  <si>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</si>
  <si>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</si>
  <si>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</si>
  <si>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</si>
  <si>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</si>
  <si>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</si>
  <si>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</si>
  <si>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</si>
  <si>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</si>
  <si>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</si>
  <si>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</si>
  <si>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</si>
  <si>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</si>
  <si>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</si>
  <si>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</si>
  <si>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</si>
  <si>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</si>
  <si>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</si>
  <si>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</si>
  <si>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</si>
  <si>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</si>
  <si>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</si>
  <si>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</si>
  <si>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</si>
  <si>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</si>
  <si>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</si>
  <si>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</si>
  <si>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</si>
  <si>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</si>
  <si>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</si>
  <si>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</si>
  <si>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</si>
  <si>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</si>
  <si>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</si>
  <si>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</si>
  <si>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</si>
  <si>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</si>
  <si>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</si>
  <si>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</si>
  <si>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</si>
  <si>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</si>
  <si>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</si>
  <si>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</si>
  <si>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</si>
  <si>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</si>
  <si>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</si>
  <si>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</si>
  <si>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</si>
  <si>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</si>
  <si>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</si>
  <si>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</si>
  <si>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</si>
  <si>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</si>
  <si>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</si>
  <si>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</si>
  <si>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</si>
  <si>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</si>
  <si>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</si>
  <si>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</si>
  <si>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</si>
  <si>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</si>
  <si>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</si>
  <si>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</si>
  <si>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</si>
  <si>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</si>
  <si>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</si>
  <si>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</si>
  <si>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</si>
  <si>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</si>
  <si>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</si>
  <si>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</si>
  <si>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</si>
  <si>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</si>
  <si>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</si>
  <si>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</si>
  <si>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</si>
  <si>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</si>
  <si>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</si>
  <si>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</si>
  <si>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</si>
  <si>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</si>
  <si>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</si>
  <si>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</si>
  <si>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</si>
  <si>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</si>
  <si>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</si>
  <si>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</si>
  <si>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</si>
  <si>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</si>
  <si>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</si>
  <si>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</si>
  <si>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</si>
  <si>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</si>
  <si>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</si>
  <si>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</si>
  <si>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</si>
  <si>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</si>
  <si>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</si>
  <si>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</si>
  <si>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</si>
  <si>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</si>
  <si>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</si>
  <si>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</si>
  <si>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</si>
  <si>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</si>
  <si>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</si>
  <si>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</si>
  <si>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</si>
  <si>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</si>
  <si>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</si>
  <si>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</si>
  <si>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</si>
  <si>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</si>
  <si>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</si>
  <si>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</si>
  <si>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</si>
  <si>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</si>
  <si>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</si>
  <si>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</si>
  <si>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</si>
  <si>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</si>
  <si>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</si>
  <si>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</si>
  <si>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</si>
  <si>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</si>
  <si>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</si>
  <si>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</si>
  <si>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</si>
  <si>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</si>
  <si>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</si>
  <si>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</si>
  <si>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</si>
  <si>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</si>
  <si>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</si>
  <si>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</si>
  <si>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</si>
  <si>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</si>
  <si>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</si>
  <si>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</si>
  <si>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</si>
  <si>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</si>
  <si>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</si>
  <si>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</si>
  <si>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</si>
  <si>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</si>
  <si>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</si>
  <si>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</si>
  <si>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</si>
  <si>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</si>
  <si>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</si>
  <si>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</si>
  <si>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</si>
  <si>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</si>
  <si>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</si>
  <si>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</si>
  <si>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</si>
  <si>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</si>
  <si>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</si>
  <si>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</si>
  <si>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</si>
  <si>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</si>
  <si>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</si>
  <si>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</si>
  <si>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</si>
  <si>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</si>
  <si>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</si>
  <si>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</si>
  <si>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</si>
  <si>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</si>
  <si>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</si>
  <si>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</si>
  <si>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</si>
  <si>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</si>
  <si>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</si>
  <si>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</si>
  <si>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</si>
  <si>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</si>
  <si>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</si>
  <si>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</si>
  <si>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</si>
  <si>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</si>
  <si>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</si>
  <si>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</si>
  <si>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</si>
  <si>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</si>
  <si>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</si>
  <si>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</si>
  <si>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</si>
  <si>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</si>
  <si>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</si>
  <si>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</si>
  <si>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</si>
  <si>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</si>
  <si>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</si>
  <si>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</si>
  <si>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</si>
  <si>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</si>
  <si>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</si>
  <si>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</si>
  <si>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</si>
  <si>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</si>
  <si>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</si>
  <si>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</si>
  <si>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</si>
  <si>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</si>
  <si>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</si>
  <si>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</si>
  <si>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</si>
  <si>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</si>
  <si>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</si>
  <si>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</si>
  <si>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</si>
  <si>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</si>
  <si>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</si>
  <si>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</si>
  <si>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</si>
  <si>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</si>
  <si>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</si>
  <si>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</si>
  <si>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</si>
  <si>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</si>
  <si>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</si>
  <si>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</si>
  <si>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</si>
  <si>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</si>
  <si>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</si>
  <si>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</si>
  <si>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</si>
  <si>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</si>
  <si>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</si>
  <si>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</si>
  <si>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</si>
  <si>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</si>
  <si>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</si>
  <si>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</si>
  <si>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</si>
  <si>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</si>
  <si>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</si>
  <si>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</si>
  <si>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</si>
  <si>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</si>
  <si>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</si>
  <si>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</si>
  <si>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</si>
  <si>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</si>
  <si>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</si>
  <si>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</si>
  <si>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</si>
  <si>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</si>
  <si>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</si>
  <si>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</si>
  <si>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</si>
  <si>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</si>
  <si>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</si>
  <si>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</si>
  <si>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</si>
  <si>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</si>
  <si>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</si>
  <si>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</si>
  <si>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</si>
  <si>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</si>
  <si>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</si>
  <si>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</si>
  <si>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</si>
  <si>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</si>
  <si>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</si>
  <si>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</si>
  <si>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</si>
  <si>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</si>
  <si>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</si>
  <si>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</si>
  <si>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</si>
  <si>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</si>
  <si>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</si>
  <si>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</si>
  <si>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</si>
  <si>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</si>
  <si>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</si>
  <si>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</si>
  <si>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</si>
  <si>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</si>
  <si>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</si>
  <si>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</si>
  <si>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</si>
  <si>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</si>
  <si>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</si>
  <si>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</si>
  <si>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</si>
  <si>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</si>
  <si>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</si>
  <si>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</si>
  <si>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</si>
  <si>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</si>
  <si>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</si>
  <si>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</si>
  <si>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</si>
  <si>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</si>
  <si>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</si>
  <si>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</si>
  <si>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</si>
  <si>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</si>
  <si>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</si>
  <si>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</si>
  <si>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</si>
  <si>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</si>
  <si>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</si>
  <si>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</si>
  <si>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</si>
  <si>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</si>
  <si>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</si>
  <si>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</si>
  <si>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</si>
  <si>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</si>
  <si>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</si>
  <si>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</si>
  <si>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</si>
  <si>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</si>
  <si>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</si>
  <si>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</si>
  <si>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</si>
  <si>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</si>
  <si>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</si>
  <si>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</si>
  <si>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</si>
  <si>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</si>
  <si>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</si>
  <si>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</si>
  <si>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</si>
  <si>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</si>
  <si>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</si>
  <si>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</si>
  <si>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</si>
  <si>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</si>
  <si>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</si>
  <si>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</si>
  <si>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</si>
  <si>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</si>
  <si>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</si>
  <si>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</si>
  <si>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</si>
  <si>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</si>
  <si>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</si>
  <si>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</si>
  <si>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</si>
  <si>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</si>
  <si>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</si>
  <si>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</si>
  <si>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</si>
  <si>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</si>
  <si>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</si>
  <si>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</si>
  <si>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</si>
  <si>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</si>
  <si>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</si>
  <si>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</si>
  <si>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</si>
  <si>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</si>
  <si>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</si>
  <si>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</si>
  <si>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</si>
  <si>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</si>
  <si>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</si>
  <si>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</si>
  <si>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</si>
  <si>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</si>
  <si>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</si>
  <si>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</si>
  <si>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</si>
  <si>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</si>
  <si>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</si>
  <si>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</si>
  <si>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</si>
  <si>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</si>
  <si>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</si>
  <si>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</si>
  <si>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</si>
  <si>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</si>
  <si>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</si>
  <si>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</si>
  <si>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</si>
  <si>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</si>
  <si>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</si>
  <si>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</si>
  <si>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</si>
  <si>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</si>
  <si>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</si>
  <si>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</si>
  <si>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</si>
  <si>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</si>
  <si>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</si>
  <si>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</si>
  <si>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</si>
  <si>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</si>
  <si>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</si>
  <si>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</si>
  <si>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</si>
  <si>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</si>
  <si>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</si>
  <si>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</si>
  <si>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</si>
  <si>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</si>
  <si>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</si>
  <si>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</si>
  <si>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</si>
  <si>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</si>
  <si>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</si>
  <si>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</si>
  <si>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</si>
  <si>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</si>
  <si>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</si>
  <si>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</si>
  <si>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</si>
  <si>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</si>
  <si>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</si>
  <si>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</si>
  <si>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</si>
  <si>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</si>
  <si>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</si>
  <si>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</si>
  <si>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</si>
  <si>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</si>
  <si>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</si>
  <si>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</si>
  <si>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</si>
  <si>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</si>
  <si>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</si>
  <si>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</si>
  <si>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</si>
  <si>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</si>
  <si>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</si>
  <si>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</si>
  <si>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</si>
  <si>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</si>
  <si>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</si>
  <si>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</si>
  <si>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</si>
  <si>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</si>
  <si>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</si>
  <si>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</si>
  <si>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</si>
  <si>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</si>
  <si>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</si>
  <si>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</si>
  <si>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</si>
  <si>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</si>
  <si>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</si>
  <si>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</si>
  <si>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</si>
  <si>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</si>
  <si>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</si>
  <si>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</si>
  <si>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</si>
  <si>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</si>
  <si>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</si>
  <si>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</si>
  <si>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</si>
  <si>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</si>
  <si>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</si>
  <si>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</si>
  <si>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</si>
  <si>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</si>
  <si>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</si>
  <si>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</si>
  <si>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</si>
  <si>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</si>
  <si>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</si>
  <si>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</si>
  <si>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</si>
  <si>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</si>
  <si>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</si>
  <si>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</si>
  <si>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</si>
  <si>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</si>
  <si>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</si>
  <si>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</si>
  <si>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</si>
  <si>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</si>
  <si>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</si>
  <si>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</si>
  <si>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</si>
  <si>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</si>
  <si>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</si>
  <si>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</si>
  <si>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</si>
  <si>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</si>
  <si>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</si>
  <si>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</si>
  <si>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</si>
  <si>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</si>
  <si>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</si>
  <si>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</si>
  <si>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</si>
  <si>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</si>
  <si>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</si>
  <si>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</si>
  <si>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</si>
  <si>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</si>
  <si>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</si>
  <si>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</si>
  <si>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</si>
  <si>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</si>
  <si>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</si>
  <si>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</si>
  <si>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</si>
  <si>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</si>
  <si>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</si>
  <si>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</si>
  <si>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</si>
  <si>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</si>
  <si>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</si>
  <si>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</si>
  <si>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</si>
  <si>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</si>
  <si>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</si>
  <si>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</si>
  <si>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</si>
  <si>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</si>
  <si>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</si>
  <si>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</si>
  <si>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</si>
  <si>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</si>
  <si>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</si>
  <si>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</si>
  <si>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</si>
  <si>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</si>
  <si>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</si>
  <si>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</si>
  <si>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</si>
  <si>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</si>
  <si>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</si>
  <si>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</si>
  <si>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</si>
  <si>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</si>
  <si>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</si>
  <si>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</si>
  <si>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</si>
  <si>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</si>
  <si>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</si>
  <si>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</si>
  <si>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</si>
  <si>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</si>
  <si>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</si>
  <si>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</si>
  <si>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</si>
  <si>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</si>
  <si>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</si>
  <si>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</si>
  <si>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</si>
  <si>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</si>
  <si>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</si>
  <si>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</si>
  <si>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</si>
  <si>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</si>
  <si>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</si>
  <si>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</si>
  <si>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</si>
  <si>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</si>
  <si>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</si>
  <si>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</si>
  <si>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</si>
  <si>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</si>
  <si>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</si>
  <si>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</si>
  <si>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</si>
  <si>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</si>
  <si>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</si>
  <si>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</si>
  <si>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</si>
  <si>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</si>
  <si>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</si>
  <si>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</si>
  <si>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</si>
  <si>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</si>
  <si>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</si>
  <si>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</si>
  <si>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</si>
  <si>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</si>
  <si>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</si>
  <si>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</si>
  <si>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</si>
  <si>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</si>
  <si>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</si>
  <si>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</si>
  <si>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</si>
  <si>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</si>
  <si>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</si>
  <si>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</si>
  <si>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</si>
  <si>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</si>
  <si>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</si>
  <si>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</si>
  <si>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</si>
  <si>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</si>
  <si>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</si>
  <si>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</si>
  <si>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</si>
  <si>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</si>
  <si>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</si>
  <si>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</si>
  <si>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</si>
  <si>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</si>
  <si>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</si>
  <si>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</si>
  <si>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</si>
  <si>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</si>
  <si>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</si>
  <si>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</si>
  <si>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</si>
  <si>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</si>
  <si>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</si>
  <si>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</si>
  <si>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</si>
  <si>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</si>
  <si>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</si>
  <si>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</si>
  <si>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</si>
  <si>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</si>
  <si>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</si>
  <si>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</si>
  <si>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</si>
  <si>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</si>
  <si>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</si>
  <si>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</si>
  <si>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</si>
  <si>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</si>
  <si>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</si>
  <si>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</si>
  <si>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</si>
  <si>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</si>
  <si>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</si>
  <si>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</si>
  <si>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</si>
  <si>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</si>
  <si>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</si>
  <si>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</si>
  <si>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</si>
  <si>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</si>
  <si>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</si>
  <si>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</si>
  <si>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</si>
  <si>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</si>
  <si>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</si>
  <si>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</si>
  <si>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</si>
  <si>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</si>
  <si>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</si>
  <si>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</si>
  <si>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</si>
  <si>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</si>
  <si>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</si>
  <si>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</si>
  <si>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</si>
  <si>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</si>
  <si>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</si>
  <si>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</si>
  <si>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</si>
  <si>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</si>
  <si>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</si>
  <si>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</si>
  <si>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</si>
  <si>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</si>
  <si>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</si>
  <si>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</si>
  <si>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</si>
  <si>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</si>
  <si>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</si>
  <si>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</si>
  <si>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</si>
  <si>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</si>
  <si>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</si>
  <si>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</si>
  <si>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</si>
  <si>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</si>
  <si>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</si>
  <si>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</si>
  <si>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</si>
  <si>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</si>
  <si>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</si>
  <si>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</si>
  <si>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</si>
  <si>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</si>
  <si>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</si>
  <si>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</si>
  <si>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</si>
  <si>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</si>
  <si>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</si>
  <si>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</si>
  <si>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</si>
  <si>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</si>
  <si>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</si>
  <si>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</si>
  <si>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</si>
  <si>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</si>
  <si>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</si>
  <si>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</si>
  <si>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</si>
  <si>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</si>
  <si>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</si>
  <si>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</si>
  <si>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</si>
  <si>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</si>
  <si>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</si>
  <si>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</si>
  <si>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</si>
  <si>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</si>
  <si>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</si>
  <si>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</si>
  <si>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</si>
  <si>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</si>
  <si>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</si>
  <si>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</si>
  <si>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</si>
  <si>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</si>
  <si>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</si>
  <si>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</si>
  <si>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</si>
  <si>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</si>
  <si>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</si>
  <si>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</si>
  <si>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</si>
  <si>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</si>
  <si>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</si>
  <si>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</si>
  <si>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</si>
  <si>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</si>
  <si>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</si>
  <si>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</si>
  <si>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</si>
  <si>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</si>
  <si>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</si>
  <si>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</si>
  <si>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</si>
  <si>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</si>
  <si>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</si>
  <si>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</si>
  <si>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</si>
  <si>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</si>
  <si>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</si>
  <si>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</si>
  <si>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</si>
  <si>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</si>
  <si>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</si>
  <si>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</si>
  <si>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</si>
  <si>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</si>
  <si>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</si>
  <si>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</si>
  <si>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</si>
  <si>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</si>
  <si>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</si>
  <si>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</si>
  <si>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</si>
  <si>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</si>
  <si>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</si>
  <si>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</si>
  <si>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</si>
  <si>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</si>
  <si>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</si>
  <si>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</si>
  <si>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</si>
  <si>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</si>
  <si>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</si>
  <si>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</si>
  <si>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</si>
  <si>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</si>
  <si>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</si>
  <si>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</si>
  <si>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</si>
  <si>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</si>
  <si>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</si>
  <si>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</si>
  <si>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</si>
  <si>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</si>
  <si>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</si>
  <si>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</si>
  <si>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</si>
  <si>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</si>
  <si>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</si>
  <si>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</si>
  <si>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</si>
  <si>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</si>
  <si>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</si>
  <si>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</si>
  <si>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</si>
  <si>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</si>
  <si>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</si>
  <si>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</si>
  <si>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</si>
  <si>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</si>
  <si>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</si>
  <si>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</si>
  <si>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</si>
  <si>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</si>
  <si>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</si>
  <si>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</si>
  <si>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</si>
  <si>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</si>
  <si>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</si>
  <si>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</si>
  <si>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</si>
  <si>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</si>
  <si>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</si>
  <si>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</si>
  <si>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</si>
  <si>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</si>
  <si>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</si>
  <si>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</si>
  <si>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</si>
  <si>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</si>
  <si>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</si>
  <si>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</si>
  <si>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</si>
  <si>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</si>
  <si>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</si>
  <si>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</si>
  <si>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</si>
  <si>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</si>
  <si>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</si>
  <si>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</si>
  <si>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</si>
  <si>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</si>
  <si>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</si>
  <si>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</si>
  <si>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</si>
  <si>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</si>
  <si>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</si>
  <si>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</si>
  <si>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</si>
  <si>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</si>
  <si>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</si>
  <si>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</si>
  <si>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</si>
  <si>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</si>
  <si>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</si>
  <si>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</si>
  <si>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</si>
  <si>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</si>
  <si>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</si>
  <si>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</si>
  <si>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</si>
  <si>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</si>
  <si>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</si>
  <si>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</si>
  <si>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</si>
  <si>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</si>
  <si>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</si>
  <si>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</si>
  <si>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</si>
  <si>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</si>
  <si>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</si>
  <si>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</si>
  <si>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</si>
  <si>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</si>
  <si>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</si>
  <si>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</si>
  <si>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</si>
  <si>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</si>
  <si>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</si>
  <si>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</si>
  <si>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</si>
  <si>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</si>
  <si>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</si>
  <si>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</si>
  <si>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</si>
  <si>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</si>
  <si>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</si>
  <si>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</si>
  <si>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</si>
  <si>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</si>
  <si>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</si>
  <si>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</si>
  <si>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</si>
  <si>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</si>
  <si>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</si>
  <si>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</si>
  <si>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</si>
  <si>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</si>
  <si>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</si>
  <si>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</si>
  <si>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</si>
  <si>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</si>
  <si>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</si>
  <si>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</si>
  <si>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</si>
  <si>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</si>
  <si>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</si>
  <si>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</si>
  <si>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</si>
  <si>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</si>
  <si>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</si>
  <si>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</si>
  <si>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</si>
  <si>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</si>
  <si>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</si>
  <si>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</si>
  <si>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</si>
  <si>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</si>
  <si>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</si>
  <si>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</si>
  <si>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</si>
  <si>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</si>
  <si>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</si>
  <si>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</si>
  <si>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</si>
  <si>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</si>
  <si>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</si>
  <si>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</si>
  <si>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</si>
  <si>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</si>
  <si>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</si>
  <si>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</si>
  <si>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</si>
  <si>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</si>
  <si>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</si>
  <si>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</si>
  <si>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</si>
  <si>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</si>
  <si>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</si>
  <si>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</si>
  <si>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</si>
  <si>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</si>
  <si>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</si>
  <si>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</si>
  <si>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</si>
  <si>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</si>
  <si>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</si>
  <si>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</si>
  <si>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</si>
  <si>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</si>
  <si>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</si>
  <si>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</si>
  <si>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</si>
  <si>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</si>
  <si>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</si>
  <si>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</si>
  <si>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</si>
  <si>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</si>
  <si>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</si>
  <si>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</si>
  <si>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</si>
  <si>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</si>
  <si>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</si>
  <si>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</si>
  <si>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</si>
  <si>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</si>
  <si>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</si>
  <si>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</si>
  <si>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</si>
  <si>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</si>
  <si>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</si>
  <si>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</si>
  <si>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</si>
  <si>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</si>
  <si>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</si>
  <si>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</si>
  <si>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</si>
  <si>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</si>
  <si>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</si>
  <si>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</si>
  <si>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</si>
  <si>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</si>
  <si>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</si>
  <si>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</si>
  <si>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</si>
  <si>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</si>
  <si>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</si>
  <si>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</si>
  <si>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</si>
  <si>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</si>
  <si>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</si>
  <si>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</si>
  <si>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</si>
  <si>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</si>
  <si>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</si>
  <si>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</si>
  <si>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</si>
  <si>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</si>
  <si>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</si>
  <si>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</si>
  <si>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</si>
  <si>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</si>
  <si>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</si>
  <si>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</si>
  <si>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</si>
  <si>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</si>
  <si>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</si>
  <si>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</si>
  <si>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</si>
  <si>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</si>
  <si>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</si>
  <si>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</si>
  <si>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</si>
  <si>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</si>
  <si>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</si>
  <si>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</si>
  <si>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</si>
  <si>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</si>
  <si>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</si>
  <si>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</si>
  <si>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</si>
  <si>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</si>
  <si>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</si>
  <si>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</si>
  <si>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</si>
  <si>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</si>
  <si>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</si>
  <si>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</si>
  <si>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</si>
  <si>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</si>
  <si>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</si>
  <si>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</si>
  <si>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</si>
  <si>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</si>
  <si>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</si>
  <si>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</si>
  <si>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</si>
  <si>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</si>
  <si>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</si>
  <si>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</si>
  <si>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</si>
  <si>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</si>
  <si>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</si>
  <si>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</si>
  <si>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</si>
  <si>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</si>
  <si>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</si>
  <si>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</si>
  <si>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</si>
  <si>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</si>
  <si>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</si>
  <si>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</si>
  <si>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</si>
  <si>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</si>
  <si>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</si>
  <si>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</si>
  <si>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</si>
  <si>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</si>
  <si>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</si>
  <si>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</si>
  <si>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</si>
  <si>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</si>
  <si>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</si>
  <si>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</si>
  <si>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</si>
  <si>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</si>
  <si>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</si>
  <si>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</si>
  <si>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</si>
  <si>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</si>
  <si>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</si>
  <si>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</si>
  <si>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</si>
  <si>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</si>
  <si>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</si>
  <si>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</si>
  <si>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</si>
  <si>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</si>
  <si>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</si>
  <si>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</si>
  <si>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</si>
  <si>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</si>
  <si>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</si>
  <si>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</si>
  <si>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</si>
  <si>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</si>
  <si>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</si>
  <si>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</si>
  <si>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</si>
  <si>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</si>
  <si>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</si>
  <si>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</si>
  <si>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</si>
  <si>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</si>
  <si>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</si>
  <si>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</si>
  <si>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</si>
  <si>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</si>
  <si>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</si>
  <si>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</si>
  <si>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</si>
  <si>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</si>
  <si>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</si>
  <si>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</si>
  <si>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</si>
  <si>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</si>
  <si>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</si>
  <si>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</si>
  <si>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</si>
  <si>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</si>
  <si>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</si>
  <si>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</si>
  <si>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</si>
  <si>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</si>
  <si>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</si>
  <si>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</si>
  <si>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</si>
  <si>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</si>
  <si>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</si>
  <si>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</si>
  <si>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</si>
  <si>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</si>
  <si>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</si>
  <si>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</si>
  <si>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</si>
  <si>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</si>
  <si>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</si>
  <si>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</si>
  <si>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</si>
  <si>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</si>
  <si>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</si>
  <si>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</si>
  <si>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</si>
  <si>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</si>
  <si>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</si>
  <si>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</si>
  <si>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</si>
  <si>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</si>
  <si>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</si>
  <si>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</si>
  <si>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</si>
  <si>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</si>
  <si>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</si>
  <si>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</si>
  <si>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</si>
  <si>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</si>
  <si>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</si>
  <si>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</si>
  <si>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</si>
  <si>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</si>
  <si>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</si>
  <si>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</si>
  <si>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</si>
  <si>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</si>
  <si>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</si>
  <si>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</si>
  <si>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</si>
  <si>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</si>
  <si>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</si>
  <si>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</si>
  <si>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</si>
  <si>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</si>
  <si>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</si>
  <si>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</si>
  <si>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</si>
  <si>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</si>
  <si>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</si>
  <si>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</si>
  <si>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</si>
  <si>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</si>
  <si>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</si>
  <si>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</si>
  <si>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</si>
  <si>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</si>
  <si>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</si>
  <si>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</si>
  <si>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</si>
  <si>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</si>
  <si>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</si>
  <si>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</si>
  <si>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</si>
  <si>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</si>
  <si>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</si>
  <si>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</si>
  <si>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</si>
  <si>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</si>
  <si>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</si>
  <si>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</si>
  <si>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</si>
  <si>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</si>
  <si>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</si>
  <si>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</si>
  <si>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</si>
  <si>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</si>
  <si>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</si>
  <si>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</si>
  <si>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</si>
  <si>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</si>
  <si>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</si>
  <si>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</si>
  <si>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</si>
  <si>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</si>
  <si>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</si>
  <si>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</si>
  <si>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</si>
  <si>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</si>
  <si>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</si>
  <si>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</si>
  <si>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</si>
  <si>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</si>
  <si>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</si>
  <si>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</si>
  <si>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</si>
  <si>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</si>
  <si>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</si>
  <si>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</si>
  <si>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</si>
  <si>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</si>
  <si>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</si>
  <si>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</si>
  <si>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</si>
  <si>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</si>
  <si>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</si>
  <si>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</si>
  <si>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</si>
  <si>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</si>
  <si>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</si>
  <si>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</si>
  <si>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</si>
  <si>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</si>
  <si>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</si>
  <si>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</si>
  <si>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</si>
  <si>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</si>
  <si>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</si>
  <si>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</si>
  <si>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</si>
  <si>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</si>
  <si>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</si>
  <si>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</si>
  <si>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</si>
  <si>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</si>
  <si>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</si>
  <si>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</si>
  <si>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</si>
  <si>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</si>
  <si>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</si>
  <si>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</si>
  <si>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</si>
  <si>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</si>
  <si>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</si>
  <si>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</si>
  <si>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</si>
  <si>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</si>
  <si>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</si>
  <si>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</si>
  <si>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</si>
  <si>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</si>
  <si>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</si>
  <si>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</si>
  <si>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</si>
  <si>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</si>
  <si>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</si>
  <si>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</si>
  <si>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</si>
  <si>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</si>
  <si>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</si>
  <si>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</si>
  <si>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</si>
  <si>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</si>
  <si>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</si>
  <si>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</si>
  <si>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</si>
  <si>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</si>
  <si>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</si>
  <si>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</si>
  <si>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</si>
  <si>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</si>
  <si>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</si>
  <si>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</si>
  <si>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</si>
  <si>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</si>
  <si>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</si>
  <si>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</si>
  <si>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</si>
  <si>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</si>
  <si>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</si>
  <si>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</si>
  <si>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</si>
  <si>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</si>
  <si>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</si>
  <si>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</si>
  <si>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</si>
  <si>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</si>
  <si>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</si>
  <si>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</si>
  <si>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</si>
  <si>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</si>
  <si>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</si>
  <si>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</si>
  <si>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</si>
  <si>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</si>
  <si>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</si>
  <si>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</si>
  <si>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</si>
  <si>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</si>
  <si>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</si>
  <si>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</si>
  <si>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</si>
  <si>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</si>
  <si>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</si>
  <si>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</si>
  <si>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</si>
  <si>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</si>
  <si>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</si>
  <si>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</si>
  <si>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</si>
  <si>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</si>
  <si>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</si>
  <si>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</si>
  <si>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</si>
  <si>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</si>
  <si>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</si>
  <si>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</si>
  <si>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</si>
  <si>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</si>
  <si>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</si>
  <si>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</si>
  <si>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</si>
  <si>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</si>
  <si>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</si>
  <si>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</si>
  <si>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</si>
  <si>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</si>
  <si>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</si>
  <si>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</si>
  <si>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</si>
  <si>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</si>
  <si>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</si>
  <si>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</si>
  <si>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</si>
  <si>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</si>
  <si>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</si>
  <si>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</si>
  <si>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</si>
  <si>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</si>
  <si>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</si>
  <si>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</si>
  <si>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</si>
  <si>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</si>
  <si>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</si>
  <si>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</si>
  <si>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</si>
  <si>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</si>
  <si>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</si>
  <si>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</si>
  <si>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</si>
  <si>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</si>
  <si>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</si>
  <si>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</si>
  <si>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</si>
  <si>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</si>
  <si>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</si>
  <si>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</si>
  <si>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</si>
  <si>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</si>
  <si>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</si>
  <si>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</si>
  <si>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</si>
  <si>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</si>
  <si>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</si>
  <si>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</si>
  <si>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</si>
  <si>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</si>
  <si>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</si>
  <si>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</si>
  <si>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</si>
  <si>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</si>
  <si>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</si>
  <si>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</si>
  <si>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</si>
  <si>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</si>
  <si>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</si>
  <si>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</si>
  <si>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</si>
  <si>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</si>
  <si>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</si>
  <si>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</si>
  <si>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</si>
  <si>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</si>
  <si>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</si>
  <si>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</si>
  <si>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</si>
  <si>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</si>
  <si>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</si>
  <si>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</si>
  <si>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</si>
  <si>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</si>
  <si>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</si>
  <si>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</si>
  <si>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</si>
  <si>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</si>
  <si>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</si>
  <si>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</si>
  <si>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</si>
  <si>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</si>
  <si>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</si>
  <si>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</si>
  <si>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</si>
  <si>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</si>
  <si>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</si>
  <si>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</si>
  <si>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</si>
  <si>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</si>
  <si>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</si>
  <si>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</si>
  <si>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</si>
  <si>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</si>
  <si>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</si>
  <si>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</si>
  <si>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</si>
  <si>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</si>
  <si>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</si>
  <si>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</si>
  <si>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</si>
  <si>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</si>
  <si>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</si>
  <si>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</si>
  <si>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</si>
  <si>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</si>
  <si>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</si>
  <si>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</si>
  <si>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</si>
  <si>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</si>
  <si>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</si>
  <si>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</si>
  <si>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</si>
  <si>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</si>
  <si>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</si>
  <si>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</si>
  <si>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</si>
  <si>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</si>
  <si>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</si>
  <si>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</si>
  <si>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</si>
  <si>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</si>
  <si>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</si>
  <si>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</si>
  <si>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</si>
  <si>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</si>
  <si>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</si>
  <si>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</si>
  <si>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</si>
  <si>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</si>
  <si>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</si>
  <si>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</si>
  <si>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</si>
  <si>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</si>
  <si>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</si>
  <si>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</si>
  <si>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</si>
  <si>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</si>
  <si>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</si>
  <si>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</si>
  <si>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</si>
  <si>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</si>
  <si>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</si>
  <si>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</si>
  <si>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</si>
  <si>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</si>
  <si>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</si>
  <si>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</si>
  <si>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</si>
  <si>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</si>
  <si>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</si>
  <si>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</si>
  <si>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</si>
  <si>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</si>
  <si>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</si>
  <si>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</si>
  <si>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</si>
  <si>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</si>
  <si>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</si>
  <si>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</si>
  <si>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</si>
  <si>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</si>
  <si>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</si>
  <si>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</si>
  <si>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</si>
  <si>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</si>
  <si>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</si>
  <si>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</si>
  <si>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</si>
  <si>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</si>
  <si>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</si>
  <si>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</si>
  <si>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</si>
  <si>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</si>
  <si>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</si>
  <si>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</si>
  <si>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</si>
  <si>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</si>
  <si>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</si>
  <si>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</si>
  <si>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</si>
  <si>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</si>
  <si>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</si>
  <si>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</si>
  <si>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</si>
  <si>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</si>
  <si>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</si>
  <si>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</si>
  <si>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</si>
  <si>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</si>
  <si>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</si>
  <si>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</si>
  <si>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</si>
  <si>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</si>
  <si>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</si>
  <si>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</si>
  <si>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</si>
  <si>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</si>
  <si>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</si>
  <si>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</si>
  <si>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</si>
  <si>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</si>
  <si>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</si>
  <si>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</si>
  <si>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</si>
  <si>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</si>
  <si>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</si>
  <si>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</si>
  <si>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</si>
  <si>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</si>
  <si>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</si>
  <si>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</si>
  <si>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</si>
  <si>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</si>
  <si>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</si>
  <si>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</si>
  <si>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</si>
  <si>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</si>
  <si>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</si>
  <si>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</si>
  <si>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</si>
  <si>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</si>
  <si>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</si>
  <si>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</si>
  <si>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</si>
  <si>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</si>
  <si>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</si>
  <si>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</si>
  <si>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</si>
  <si>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</si>
  <si>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</si>
  <si>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</si>
  <si>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</si>
  <si>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</si>
  <si>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</si>
  <si>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</si>
  <si>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</si>
  <si>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</si>
  <si>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</si>
  <si>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</si>
  <si>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</si>
  <si>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</si>
  <si>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</si>
  <si>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</si>
  <si>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</si>
  <si>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</si>
  <si>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</si>
  <si>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</si>
  <si>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</si>
  <si>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</si>
  <si>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</si>
  <si>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</si>
  <si>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</si>
  <si>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</si>
  <si>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</si>
  <si>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</si>
  <si>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</si>
  <si>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</si>
  <si>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</si>
  <si>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</si>
  <si>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</si>
  <si>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</si>
  <si>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</si>
  <si>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</si>
  <si>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</si>
  <si>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</si>
  <si>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</si>
  <si>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</si>
  <si>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</si>
  <si>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</si>
  <si>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</si>
  <si>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</si>
  <si>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</si>
  <si>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</si>
  <si>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</si>
  <si>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</si>
  <si>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</si>
  <si>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</si>
  <si>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</si>
  <si>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</si>
  <si>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</si>
  <si>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</si>
  <si>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</si>
  <si>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</si>
  <si>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</si>
  <si>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</si>
  <si>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</si>
  <si>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</si>
  <si>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</si>
  <si>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</si>
  <si>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</si>
  <si>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</si>
  <si>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</si>
  <si>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</si>
  <si>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</si>
  <si>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</si>
  <si>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</si>
  <si>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</si>
  <si>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</si>
  <si>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</si>
  <si>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</si>
  <si>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</si>
  <si>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</si>
  <si>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</si>
  <si>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</si>
  <si>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</si>
  <si>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</si>
  <si>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</si>
  <si>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</si>
  <si>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</si>
  <si>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</si>
  <si>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</si>
  <si>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</si>
  <si>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</si>
  <si>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</si>
  <si>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</si>
  <si>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</si>
  <si>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</si>
  <si>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</si>
  <si>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</si>
  <si>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</si>
  <si>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</si>
  <si>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</si>
  <si>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</si>
  <si>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</si>
  <si>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</si>
  <si>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</si>
  <si>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</si>
  <si>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</si>
  <si>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</si>
  <si>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</si>
  <si>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</si>
  <si>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</si>
  <si>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</si>
  <si>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</si>
  <si>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</si>
  <si>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</si>
  <si>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</si>
  <si>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</si>
  <si>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</si>
  <si>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</si>
  <si>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</si>
  <si>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</si>
  <si>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</si>
  <si>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</si>
  <si>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</si>
  <si>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</si>
  <si>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</si>
  <si>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</si>
  <si>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</si>
  <si>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</si>
  <si>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</si>
  <si>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</si>
  <si>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</si>
  <si>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</si>
  <si>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</si>
  <si>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</si>
  <si>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</si>
  <si>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</si>
  <si>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</si>
  <si>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</si>
  <si>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</si>
  <si>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</si>
  <si>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</si>
  <si>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</si>
  <si>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</si>
  <si>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</si>
  <si>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</si>
  <si>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</si>
  <si>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</si>
  <si>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</si>
  <si>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</si>
  <si>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</si>
  <si>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</si>
  <si>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</si>
  <si>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</si>
  <si>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</si>
  <si>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</si>
  <si>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</si>
  <si>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</si>
  <si>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</si>
  <si>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</si>
  <si>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</si>
  <si>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</si>
  <si>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</si>
  <si>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</si>
  <si>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</si>
  <si>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</si>
  <si>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</si>
  <si>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</si>
  <si>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</si>
  <si>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</si>
  <si>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</si>
  <si>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</si>
  <si>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</si>
  <si>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</si>
  <si>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</si>
  <si>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</si>
  <si>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</si>
  <si>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</si>
  <si>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</si>
  <si>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</si>
  <si>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</si>
  <si>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</si>
  <si>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</si>
  <si>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</si>
  <si>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</si>
  <si>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</si>
  <si>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</si>
  <si>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</si>
  <si>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</si>
  <si>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</si>
  <si>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</si>
  <si>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</si>
  <si>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</si>
  <si>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</si>
  <si>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</si>
  <si>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</si>
  <si>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</si>
  <si>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</si>
  <si>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</si>
  <si>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</si>
  <si>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</si>
  <si>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</si>
  <si>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</si>
  <si>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</si>
  <si>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</si>
  <si>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</si>
  <si>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</si>
  <si>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</si>
  <si>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</si>
  <si>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</si>
  <si>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</si>
  <si>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</si>
  <si>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</si>
  <si>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</si>
  <si>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</si>
  <si>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</si>
  <si>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</si>
  <si>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</si>
  <si>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</si>
  <si>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</si>
  <si>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</si>
  <si>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</si>
  <si>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</si>
  <si>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</si>
  <si>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</si>
  <si>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</si>
  <si>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</si>
  <si>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</si>
  <si>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</si>
  <si>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</si>
  <si>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</si>
  <si>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</si>
  <si>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</si>
  <si>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</si>
  <si>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</si>
  <si>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</si>
  <si>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</si>
  <si>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</si>
  <si>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</si>
  <si>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</si>
  <si>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</si>
  <si>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</si>
  <si>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</si>
  <si>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</si>
  <si>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</si>
  <si>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</si>
  <si>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</si>
  <si>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</si>
  <si>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</si>
  <si>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</si>
  <si>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</si>
  <si>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</si>
  <si>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</si>
  <si>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</si>
  <si>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</si>
  <si>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</si>
  <si>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</si>
  <si>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</si>
  <si>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</si>
  <si>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</si>
  <si>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</si>
  <si>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</si>
  <si>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</si>
  <si>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</si>
  <si>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</si>
  <si>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</si>
  <si>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</si>
  <si>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</si>
  <si>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</si>
  <si>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</si>
  <si>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</si>
  <si>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</si>
  <si>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</si>
  <si>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</si>
  <si>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</si>
  <si>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</si>
  <si>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</si>
  <si>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</si>
  <si>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</si>
  <si>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</si>
  <si>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</si>
  <si>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</si>
  <si>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</si>
  <si>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</si>
  <si>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</si>
  <si>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</si>
  <si>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</si>
  <si>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</si>
  <si>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</si>
  <si>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</si>
  <si>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</si>
  <si>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</si>
  <si>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</si>
  <si>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</si>
  <si>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</si>
  <si>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</si>
  <si>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</si>
  <si>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</si>
  <si>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</si>
  <si>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</si>
  <si>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</si>
  <si>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</si>
  <si>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</si>
  <si>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</si>
  <si>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</si>
  <si>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</si>
  <si>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</si>
  <si>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</si>
  <si>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</si>
  <si>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</si>
  <si>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</si>
  <si>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</si>
  <si>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</si>
  <si>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</si>
  <si>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</si>
  <si>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</si>
  <si>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</si>
  <si>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</si>
  <si>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</si>
  <si>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</si>
  <si>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</si>
  <si>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</si>
  <si>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</si>
  <si>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</si>
  <si>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</si>
  <si>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</si>
  <si>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</si>
  <si>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</si>
  <si>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</si>
  <si>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</si>
  <si>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</si>
  <si>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</si>
  <si>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</si>
  <si>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</si>
  <si>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</si>
  <si>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</si>
  <si>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</si>
  <si>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</si>
  <si>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</si>
  <si>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</si>
  <si>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</si>
  <si>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</si>
  <si>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</si>
  <si>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</si>
  <si>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</si>
  <si>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</si>
  <si>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</si>
  <si>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</si>
  <si>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</si>
  <si>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</si>
  <si>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</si>
  <si>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</si>
  <si>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</si>
  <si>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</si>
  <si>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</si>
  <si>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</si>
  <si>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</si>
  <si>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</si>
  <si>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</si>
  <si>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</si>
  <si>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</si>
  <si>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</si>
  <si>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</si>
  <si>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</si>
  <si>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</si>
  <si>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</si>
  <si>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</si>
  <si>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</si>
  <si>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</si>
  <si>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</si>
  <si>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</si>
  <si>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</si>
  <si>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</si>
  <si>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</si>
  <si>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</si>
  <si>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</si>
  <si>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</si>
  <si>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</si>
  <si>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</si>
  <si>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</si>
  <si>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</si>
  <si>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</si>
  <si>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</si>
  <si>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</si>
  <si>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</si>
  <si>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</si>
  <si>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</si>
  <si>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</si>
  <si>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</si>
  <si>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</si>
  <si>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</si>
  <si>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</si>
  <si>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</si>
  <si>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</si>
  <si>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</si>
  <si>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</si>
  <si>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</si>
  <si>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</si>
  <si>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</si>
  <si>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</si>
  <si>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</si>
  <si>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</si>
  <si>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</si>
  <si>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</si>
  <si>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</si>
  <si>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</si>
  <si>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</si>
  <si>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</si>
  <si>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</si>
  <si>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</si>
  <si>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</si>
  <si>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</si>
  <si>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</si>
  <si>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</si>
  <si>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</si>
  <si>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</si>
  <si>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</si>
  <si>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</si>
  <si>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</si>
  <si>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</si>
  <si>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</si>
  <si>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</si>
  <si>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</si>
  <si>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</si>
  <si>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</si>
  <si>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</si>
  <si>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</si>
  <si>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</si>
  <si>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</si>
  <si>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</si>
  <si>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</si>
  <si>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</si>
  <si>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</si>
  <si>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</si>
  <si>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</si>
  <si>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</si>
  <si>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</si>
  <si>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</si>
  <si>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</si>
  <si>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</si>
  <si>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</si>
  <si>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</si>
  <si>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</si>
  <si>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</si>
  <si>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</si>
  <si>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</si>
  <si>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</si>
  <si>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</si>
  <si>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</si>
  <si>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</si>
  <si>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</si>
  <si>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</si>
  <si>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</si>
  <si>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</si>
  <si>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</si>
  <si>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</si>
  <si>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</si>
  <si>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</si>
  <si>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</si>
  <si>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</si>
  <si>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</si>
  <si>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</si>
  <si>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</si>
  <si>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</si>
  <si>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</si>
  <si>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</si>
  <si>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</si>
  <si>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</si>
  <si>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</si>
  <si>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</si>
  <si>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</si>
  <si>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</si>
  <si>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</si>
  <si>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</si>
  <si>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</si>
  <si>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</si>
  <si>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</si>
  <si>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</si>
  <si>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</si>
  <si>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</si>
  <si>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</si>
  <si>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</si>
  <si>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</si>
  <si>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</si>
  <si>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</si>
  <si>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</si>
  <si>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</si>
  <si>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</si>
  <si>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</si>
  <si>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</si>
  <si>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</si>
  <si>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</si>
  <si>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</si>
  <si>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</si>
  <si>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</si>
  <si>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</si>
  <si>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</si>
  <si>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</si>
  <si>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</si>
  <si>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</si>
  <si>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</si>
  <si>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</si>
  <si>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</si>
  <si>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</si>
  <si>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</si>
  <si>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</si>
  <si>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</si>
  <si>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</si>
  <si>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</si>
  <si>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</si>
  <si>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</si>
  <si>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</si>
  <si>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</si>
  <si>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</si>
  <si>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</si>
  <si>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</si>
  <si>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</si>
  <si>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</si>
  <si>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</si>
  <si>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</si>
  <si>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</si>
  <si>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</si>
  <si>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</si>
  <si>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</si>
  <si>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</si>
  <si>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</si>
  <si>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</si>
  <si>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</si>
  <si>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</si>
  <si>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</si>
  <si>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</si>
  <si>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</si>
  <si>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</si>
  <si>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</si>
  <si>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</si>
  <si>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</si>
  <si>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</si>
  <si>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</si>
  <si>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</si>
  <si>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</si>
  <si>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</si>
  <si>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</si>
  <si>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</si>
  <si>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</si>
  <si>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</si>
  <si>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</si>
  <si>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</si>
  <si>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</si>
  <si>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</si>
  <si>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</si>
  <si>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</si>
  <si>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</si>
  <si>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</si>
  <si>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</si>
  <si>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</si>
  <si>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</si>
  <si>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</si>
  <si>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</si>
  <si>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</si>
  <si>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</si>
  <si>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</si>
  <si>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</si>
  <si>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</si>
  <si>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</si>
  <si>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</si>
  <si>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</si>
  <si>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</si>
  <si>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</si>
  <si>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</si>
  <si>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</si>
  <si>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</si>
  <si>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</si>
  <si>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</si>
  <si>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</si>
  <si>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</si>
  <si>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</si>
  <si>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</si>
  <si>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</si>
  <si>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</si>
  <si>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</si>
  <si>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</si>
  <si>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</si>
  <si>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</si>
  <si>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</si>
  <si>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</si>
  <si>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</si>
  <si>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</si>
  <si>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</si>
  <si>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</si>
  <si>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</si>
  <si>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</si>
  <si>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</si>
  <si>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</si>
  <si>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</si>
  <si>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</si>
  <si>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</si>
  <si>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</si>
  <si>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</si>
  <si>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</si>
  <si>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</si>
  <si>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</si>
  <si>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</si>
  <si>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</si>
  <si>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</si>
  <si>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</si>
  <si>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</si>
  <si>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</si>
  <si>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</si>
  <si>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</si>
  <si>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</si>
  <si>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</si>
  <si>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</si>
  <si>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</si>
  <si>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</si>
  <si>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</si>
  <si>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</si>
  <si>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</si>
  <si>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</si>
  <si>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</si>
  <si>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</si>
  <si>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</si>
  <si>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</si>
  <si>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</si>
  <si>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</si>
  <si>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</si>
  <si>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</si>
  <si>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</si>
  <si>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</si>
  <si>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</si>
  <si>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</si>
  <si>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</si>
  <si>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</si>
  <si>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</si>
  <si>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</si>
  <si>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</si>
  <si>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</si>
  <si>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</si>
  <si>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</si>
  <si>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</si>
  <si>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</si>
  <si>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</si>
  <si>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</si>
  <si>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</si>
  <si>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</si>
  <si>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</si>
  <si>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</si>
  <si>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</si>
  <si>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</si>
  <si>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</si>
  <si>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</si>
  <si>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</si>
  <si>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</si>
  <si>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</si>
  <si>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</si>
  <si>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</si>
  <si>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</si>
  <si>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</si>
  <si>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</si>
  <si>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</si>
  <si>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</si>
  <si>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</si>
  <si>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</si>
  <si>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</si>
  <si>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</si>
  <si>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</si>
  <si>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</si>
  <si>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</si>
  <si>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</si>
  <si>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</si>
  <si>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</si>
  <si>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</si>
  <si>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</si>
  <si>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</si>
  <si>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</si>
  <si>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</si>
  <si>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</si>
  <si>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</si>
  <si>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</si>
  <si>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</si>
  <si>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</si>
  <si>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</si>
  <si>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</si>
  <si>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</si>
  <si>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</si>
  <si>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</si>
  <si>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</si>
  <si>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</si>
  <si>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</si>
  <si>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</si>
  <si>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</si>
  <si>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</si>
  <si>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</si>
  <si>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</si>
  <si>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</si>
  <si>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</si>
  <si>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</si>
  <si>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</si>
  <si>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</si>
  <si>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</si>
  <si>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</si>
  <si>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</si>
  <si>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</si>
  <si>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</si>
  <si>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</si>
  <si>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</si>
  <si>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</si>
  <si>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</si>
  <si>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</si>
  <si>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</si>
  <si>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</si>
  <si>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</si>
  <si>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</si>
  <si>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</si>
  <si>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</si>
  <si>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</si>
  <si>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</si>
  <si>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</si>
  <si>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</si>
  <si>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</si>
  <si>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</si>
  <si>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</si>
  <si>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</si>
  <si>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</si>
  <si>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</si>
  <si>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</si>
  <si>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</si>
  <si>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</si>
  <si>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</si>
  <si>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</si>
  <si>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</si>
  <si>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</si>
  <si>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</si>
  <si>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</si>
  <si>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</si>
  <si>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</si>
  <si>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</si>
  <si>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</si>
  <si>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</si>
  <si>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</si>
  <si>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</si>
  <si>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</si>
  <si>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</si>
  <si>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</si>
  <si>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</si>
  <si>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</si>
  <si>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</si>
  <si>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</si>
  <si>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</si>
  <si>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</si>
  <si>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</si>
  <si>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</si>
  <si>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</si>
  <si>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</si>
  <si>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</si>
  <si>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</si>
  <si>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</si>
  <si>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</si>
  <si>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</si>
  <si>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</si>
  <si>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</si>
  <si>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</si>
  <si>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</si>
  <si>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</si>
  <si>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</si>
  <si>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</si>
  <si>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</si>
  <si>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</si>
  <si>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</si>
  <si>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</si>
  <si>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</si>
  <si>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</si>
  <si>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</si>
  <si>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</si>
  <si>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</si>
  <si>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</si>
  <si>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</si>
  <si>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</si>
  <si>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</si>
  <si>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</si>
  <si>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</si>
  <si>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</si>
  <si>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</si>
  <si>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</si>
  <si>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</si>
  <si>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</si>
  <si>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</si>
  <si>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</si>
  <si>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</si>
  <si>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</si>
  <si>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</si>
  <si>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</si>
  <si>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</si>
  <si>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</si>
  <si>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</si>
  <si>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</si>
  <si>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</si>
  <si>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</si>
  <si>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</si>
  <si>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</si>
  <si>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</si>
  <si>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</si>
  <si>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</si>
  <si>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</si>
  <si>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</si>
  <si>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</si>
  <si>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</si>
  <si>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</si>
  <si>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</si>
  <si>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</si>
  <si>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</si>
  <si>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</si>
  <si>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</si>
  <si>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</si>
  <si>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</si>
  <si>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</si>
  <si>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</si>
  <si>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</si>
  <si>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</si>
  <si>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</si>
  <si>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</si>
  <si>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</si>
  <si>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</si>
  <si>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</si>
  <si>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</si>
  <si>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</si>
  <si>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</si>
  <si>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</si>
  <si>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</si>
  <si>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</si>
  <si>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</si>
  <si>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</si>
  <si>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</si>
  <si>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</si>
  <si>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</si>
  <si>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</si>
  <si>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</si>
  <si>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</si>
  <si>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</si>
  <si>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</si>
  <si>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</si>
  <si>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</si>
  <si>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</si>
  <si>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</si>
  <si>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</si>
  <si>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</si>
  <si>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</si>
  <si>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</si>
  <si>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</si>
  <si>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</si>
  <si>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</si>
  <si>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</si>
  <si>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</si>
  <si>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</si>
  <si>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</si>
  <si>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</si>
  <si>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</si>
  <si>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</si>
  <si>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</si>
  <si>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</si>
  <si>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</si>
  <si>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</si>
  <si>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</si>
  <si>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</si>
  <si>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</si>
  <si>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</si>
  <si>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</si>
  <si>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</si>
  <si>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</si>
  <si>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</si>
  <si>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</si>
  <si>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</si>
  <si>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</si>
  <si>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</si>
  <si>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</si>
  <si>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</si>
  <si>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</si>
  <si>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</si>
  <si>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</si>
  <si>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</si>
  <si>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</si>
  <si>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</si>
  <si>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</si>
  <si>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</si>
  <si>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</si>
  <si>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</si>
  <si>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</si>
  <si>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</si>
  <si>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</si>
  <si>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</si>
  <si>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</si>
  <si>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</si>
  <si>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</si>
  <si>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</si>
  <si>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</si>
  <si>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</si>
  <si>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</si>
  <si>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</si>
  <si>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</si>
  <si>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</si>
  <si>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</si>
  <si>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</si>
  <si>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</si>
  <si>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</si>
  <si>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</si>
  <si>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</si>
  <si>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</si>
  <si>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</si>
  <si>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</si>
  <si>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</si>
  <si>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</si>
  <si>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</si>
  <si>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</si>
  <si>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</si>
  <si>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</si>
  <si>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</si>
  <si>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</si>
  <si>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</si>
  <si>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</si>
  <si>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</si>
  <si>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</si>
  <si>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</si>
  <si>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</si>
  <si>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</si>
  <si>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</si>
  <si>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</si>
  <si>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</si>
  <si>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</si>
  <si>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</si>
  <si>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</si>
  <si>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</si>
  <si>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</si>
  <si>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</si>
  <si>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</si>
  <si>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</si>
  <si>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</si>
  <si>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</si>
  <si>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</si>
  <si>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</si>
  <si>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</si>
  <si>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</si>
  <si>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</si>
  <si>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</si>
  <si>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</si>
  <si>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</si>
  <si>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</si>
  <si>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</si>
  <si>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</si>
  <si>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</si>
  <si>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</si>
  <si>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</si>
  <si>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</si>
  <si>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</si>
  <si>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</si>
  <si>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</si>
  <si>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</si>
  <si>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</si>
  <si>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</si>
  <si>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</si>
  <si>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</si>
  <si>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</si>
  <si>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</si>
  <si>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</si>
  <si>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</si>
  <si>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</si>
  <si>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</si>
  <si>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</si>
  <si>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</si>
  <si>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</si>
  <si>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</si>
  <si>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</si>
  <si>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</si>
  <si>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</si>
  <si>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</si>
  <si>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</si>
  <si>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</si>
  <si>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</si>
  <si>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</si>
  <si>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</si>
  <si>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</si>
  <si>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</si>
  <si>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</si>
  <si>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</si>
  <si>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</si>
  <si>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</si>
  <si>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</si>
  <si>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</si>
  <si>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</si>
  <si>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</si>
  <si>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</si>
  <si>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</si>
  <si>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</si>
  <si>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</si>
  <si>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</si>
  <si>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</si>
  <si>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</si>
  <si>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</si>
  <si>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</si>
  <si>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</si>
  <si>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</si>
  <si>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</si>
  <si>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</si>
  <si>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</si>
  <si>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</si>
  <si>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</si>
  <si>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</si>
  <si>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</si>
  <si>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</si>
  <si>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</si>
  <si>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</si>
  <si>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</si>
  <si>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</si>
  <si>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</si>
  <si>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</si>
  <si>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</si>
  <si>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</si>
  <si>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</si>
  <si>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</si>
  <si>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</si>
  <si>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</si>
  <si>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</si>
  <si>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</si>
  <si>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</si>
  <si>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</si>
  <si>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</si>
  <si>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</si>
  <si>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</si>
  <si>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</si>
  <si>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</si>
  <si>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</si>
  <si>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</si>
  <si>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</si>
  <si>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</si>
  <si>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</si>
  <si>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</si>
  <si>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</si>
  <si>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</si>
  <si>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</si>
  <si>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</si>
  <si>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</si>
  <si>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</si>
  <si>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</si>
  <si>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</si>
  <si>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</si>
  <si>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</si>
  <si>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</si>
  <si>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</si>
  <si>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</si>
  <si>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</si>
  <si>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</si>
  <si>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</si>
  <si>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</si>
  <si>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</si>
  <si>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</si>
  <si>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</si>
  <si>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</si>
  <si>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</si>
  <si>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</si>
  <si>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</si>
  <si>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</si>
  <si>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</si>
  <si>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</si>
  <si>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</si>
  <si>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</si>
  <si>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</si>
  <si>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</si>
  <si>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</si>
  <si>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</si>
  <si>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</si>
  <si>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</si>
  <si>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</si>
  <si>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</si>
  <si>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</si>
  <si>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</si>
  <si>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</si>
  <si>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</si>
  <si>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</si>
  <si>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</si>
  <si>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</si>
  <si>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</si>
  <si>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</si>
  <si>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</si>
  <si>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</si>
  <si>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</si>
  <si>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</si>
  <si>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</si>
  <si>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</si>
  <si>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</si>
  <si>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</si>
  <si>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</si>
  <si>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</si>
  <si>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</si>
  <si>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</si>
  <si>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</si>
  <si>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</si>
  <si>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</si>
  <si>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</si>
  <si>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</si>
  <si>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</si>
  <si>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</si>
  <si>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</si>
  <si>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</si>
  <si>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</si>
  <si>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</si>
  <si>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</si>
  <si>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</si>
  <si>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</si>
  <si>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</si>
  <si>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</si>
  <si>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</si>
  <si>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</si>
  <si>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</si>
  <si>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</si>
  <si>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</si>
  <si>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</si>
  <si>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</si>
  <si>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</si>
  <si>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</si>
  <si>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</si>
  <si>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</si>
  <si>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</si>
  <si>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</si>
  <si>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</si>
  <si>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</si>
  <si>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</si>
  <si>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</si>
  <si>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</si>
  <si>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</si>
  <si>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</si>
  <si>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</si>
  <si>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</si>
  <si>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</si>
  <si>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</si>
  <si>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</si>
  <si>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</si>
  <si>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</si>
  <si>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</si>
  <si>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</si>
  <si>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</si>
  <si>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</si>
  <si>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</si>
  <si>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</si>
  <si>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</si>
  <si>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</si>
  <si>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</si>
  <si>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</si>
  <si>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</si>
  <si>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</si>
  <si>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</si>
  <si>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</si>
  <si>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</si>
  <si>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</si>
  <si>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</si>
  <si>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</si>
  <si>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</si>
  <si>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</si>
  <si>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</si>
  <si>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</si>
  <si>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</si>
  <si>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</si>
  <si>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</si>
  <si>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</si>
  <si>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</si>
  <si>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</si>
  <si>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</si>
  <si>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</si>
  <si>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</si>
  <si>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</si>
  <si>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</si>
  <si>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</si>
  <si>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</si>
  <si>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</si>
  <si>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</si>
  <si>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</si>
  <si>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</si>
  <si>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</si>
  <si>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</si>
  <si>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</si>
  <si>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</si>
  <si>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</si>
  <si>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</si>
  <si>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</si>
  <si>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</si>
  <si>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</si>
  <si>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</si>
  <si>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</si>
  <si>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</si>
  <si>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</si>
  <si>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</si>
  <si>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</si>
  <si>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</si>
  <si>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</si>
  <si>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</si>
  <si>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</si>
  <si>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</si>
  <si>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</si>
  <si>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</si>
  <si>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</si>
  <si>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</si>
  <si>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</si>
  <si>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</si>
  <si>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</si>
  <si>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</si>
  <si>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</si>
  <si>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</si>
  <si>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</si>
  <si>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</si>
  <si>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</si>
  <si>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</si>
  <si>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</si>
  <si>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</si>
  <si>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</si>
  <si>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</si>
  <si>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</si>
  <si>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</si>
  <si>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</si>
  <si>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</si>
  <si>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</si>
  <si>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</si>
  <si>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</si>
  <si>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</si>
  <si>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</si>
  <si>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</si>
  <si>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</si>
  <si>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</si>
  <si>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</si>
  <si>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</si>
  <si>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</si>
  <si>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</si>
  <si>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</si>
  <si>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</si>
  <si>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</si>
  <si>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</si>
  <si>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</si>
  <si>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</si>
  <si>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</si>
  <si>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</si>
  <si>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</si>
  <si>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</si>
  <si>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</si>
  <si>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</si>
  <si>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</si>
  <si>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</si>
  <si>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</si>
  <si>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</si>
  <si>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</si>
  <si>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</si>
  <si>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</si>
  <si>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</si>
  <si>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</si>
  <si>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</si>
  <si>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</si>
  <si>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</si>
  <si>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</si>
  <si>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</si>
  <si>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</si>
  <si>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</si>
  <si>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</si>
  <si>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</si>
  <si>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</si>
  <si>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</si>
  <si>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</si>
  <si>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</si>
  <si>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</si>
  <si>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</si>
  <si>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</si>
  <si>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</si>
  <si>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</si>
  <si>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</si>
  <si>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</si>
  <si>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</si>
  <si>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</si>
  <si>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</si>
  <si>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</si>
  <si>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</si>
  <si>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</si>
  <si>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</si>
  <si>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</si>
  <si>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</si>
  <si>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</si>
  <si>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</si>
  <si>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</si>
  <si>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</si>
  <si>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</si>
  <si>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</si>
  <si>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</si>
  <si>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</si>
  <si>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</si>
  <si>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</si>
  <si>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</si>
  <si>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</si>
  <si>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</si>
  <si>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</si>
  <si>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</si>
  <si>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</si>
  <si>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</si>
  <si>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</si>
  <si>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</si>
  <si>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</si>
  <si>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</si>
  <si>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</si>
  <si>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</si>
  <si>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</si>
  <si>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</si>
  <si>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</si>
  <si>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</si>
  <si>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</si>
  <si>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</si>
  <si>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</si>
  <si>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</si>
  <si>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</si>
  <si>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</si>
  <si>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</si>
  <si>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</si>
  <si>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</si>
  <si>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</si>
  <si>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</si>
  <si>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</si>
  <si>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</si>
  <si>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</si>
  <si>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</si>
  <si>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</si>
  <si>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</si>
  <si>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</si>
  <si>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</si>
  <si>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</si>
  <si>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</si>
  <si>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</si>
  <si>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</si>
  <si>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</si>
  <si>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</si>
  <si>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</si>
  <si>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</si>
  <si>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</si>
  <si>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</si>
  <si>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</si>
  <si>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</si>
  <si>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</si>
  <si>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</si>
  <si>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</si>
  <si>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</si>
  <si>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</si>
  <si>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</si>
  <si>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</si>
  <si>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</si>
  <si>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</si>
  <si>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</si>
  <si>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</si>
  <si>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</si>
  <si>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</si>
  <si>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</si>
  <si>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</si>
  <si>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</si>
  <si>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</si>
  <si>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</si>
  <si>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</si>
  <si>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</si>
  <si>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</si>
  <si>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</si>
  <si>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</si>
  <si>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</si>
  <si>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</si>
  <si>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</si>
  <si>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</si>
  <si>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</si>
  <si>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</si>
  <si>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</si>
  <si>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</si>
  <si>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</si>
  <si>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</si>
  <si>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</si>
  <si>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</si>
  <si>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</si>
  <si>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</si>
  <si>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</si>
  <si>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</si>
  <si>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</si>
  <si>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</si>
  <si>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</si>
  <si>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</si>
  <si>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</si>
  <si>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</si>
  <si>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</si>
  <si>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</si>
  <si>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</si>
  <si>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</si>
  <si>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</si>
  <si>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</si>
  <si>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</si>
  <si>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</si>
  <si>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</si>
  <si>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</si>
  <si>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</si>
  <si>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</si>
  <si>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</si>
  <si>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</si>
  <si>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</si>
  <si>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</si>
  <si>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</si>
  <si>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</si>
  <si>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</si>
  <si>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</si>
  <si>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</si>
  <si>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</si>
  <si>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</si>
  <si>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</si>
  <si>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</si>
  <si>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</si>
  <si>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</si>
  <si>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</si>
  <si>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</si>
  <si>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</si>
  <si>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</si>
  <si>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</si>
  <si>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</si>
  <si>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</si>
  <si>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</si>
  <si>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</si>
  <si>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</si>
  <si>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</si>
  <si>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</si>
  <si>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</si>
  <si>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</si>
  <si>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</si>
  <si>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</si>
  <si>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</si>
  <si>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</si>
  <si>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</si>
  <si>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</si>
  <si>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</si>
  <si>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</si>
  <si>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</si>
  <si>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</si>
  <si>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</si>
  <si>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</si>
  <si>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</si>
  <si>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</si>
  <si>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</si>
  <si>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</si>
  <si>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</si>
  <si>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</si>
  <si>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</si>
  <si>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</si>
  <si>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</si>
  <si>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</si>
  <si>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</si>
  <si>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</si>
  <si>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</si>
  <si>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</si>
  <si>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</si>
  <si>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</si>
  <si>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</si>
  <si>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</si>
  <si>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</si>
  <si>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</si>
  <si>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</si>
  <si>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</si>
  <si>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</si>
  <si>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</si>
  <si>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</si>
  <si>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</si>
  <si>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</si>
  <si>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</si>
  <si>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</si>
  <si>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</si>
  <si>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</si>
  <si>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</si>
  <si>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</si>
  <si>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</si>
  <si>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</si>
  <si>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</si>
  <si>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</si>
  <si>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</si>
  <si>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</si>
  <si>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</si>
  <si>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</si>
  <si>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</si>
  <si>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</si>
  <si>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</si>
  <si>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</si>
  <si>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</si>
  <si>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</si>
  <si>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</si>
  <si>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</si>
  <si>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</si>
  <si>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</si>
  <si>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</si>
  <si>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</si>
  <si>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</si>
  <si>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</si>
  <si>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</si>
  <si>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</si>
  <si>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</si>
  <si>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</si>
  <si>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</si>
  <si>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</si>
  <si>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</si>
  <si>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</si>
  <si>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</si>
  <si>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</si>
  <si>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</si>
  <si>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</si>
  <si>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</si>
  <si>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</si>
  <si>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</si>
  <si>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</si>
  <si>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</si>
  <si>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</si>
  <si>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</si>
  <si>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</si>
  <si>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</si>
  <si>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</si>
  <si>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</si>
  <si>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</si>
  <si>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</si>
  <si>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</si>
  <si>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</si>
  <si>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</si>
  <si>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</si>
  <si>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</si>
  <si>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</si>
  <si>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</si>
  <si>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</si>
  <si>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</si>
  <si>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</si>
  <si>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</si>
  <si>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</si>
  <si>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</si>
  <si>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</si>
  <si>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</si>
  <si>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</si>
  <si>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</si>
  <si>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</si>
  <si>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</si>
  <si>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</si>
  <si>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</si>
  <si>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</si>
  <si>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</si>
  <si>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</si>
  <si>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</si>
  <si>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</si>
  <si>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</si>
  <si>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</si>
  <si>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</si>
  <si>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</si>
  <si>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</si>
  <si>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</si>
  <si>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</si>
  <si>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</si>
  <si>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</si>
  <si>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</si>
  <si>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</si>
  <si>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</si>
  <si>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</si>
  <si>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</si>
  <si>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</si>
  <si>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</si>
  <si>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</si>
  <si>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</si>
  <si>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</si>
  <si>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</si>
  <si>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</si>
  <si>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</si>
  <si>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</si>
  <si>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</si>
  <si>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</si>
  <si>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</si>
  <si>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</si>
  <si>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</si>
  <si>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</si>
  <si>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</si>
  <si>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</si>
  <si>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</si>
  <si>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</si>
  <si>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</si>
  <si>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</si>
  <si>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</si>
  <si>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</si>
  <si>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</si>
  <si>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</si>
  <si>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</si>
  <si>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</si>
  <si>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</si>
  <si>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</si>
  <si>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</si>
  <si>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</si>
  <si>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</si>
  <si>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</si>
  <si>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</si>
  <si>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</si>
  <si>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</si>
  <si>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</si>
  <si>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</si>
  <si>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</si>
  <si>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</si>
  <si>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</si>
  <si>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</si>
  <si>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</si>
  <si>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</si>
  <si>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</si>
  <si>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</si>
  <si>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</si>
  <si>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</si>
  <si>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</si>
  <si>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</si>
  <si>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</si>
  <si>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</si>
  <si>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</si>
  <si>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</si>
  <si>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</si>
  <si>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</si>
  <si>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</si>
  <si>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</si>
  <si>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</si>
  <si>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</si>
  <si>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</si>
  <si>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</si>
  <si>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</si>
  <si>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</si>
  <si>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</si>
  <si>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</si>
  <si>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</si>
  <si>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</si>
  <si>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</si>
  <si>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</si>
  <si>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</si>
  <si>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</si>
  <si>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</si>
  <si>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</si>
  <si>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</si>
  <si>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</si>
  <si>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</si>
  <si>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</si>
  <si>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</si>
  <si>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</si>
  <si>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</si>
  <si>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</si>
  <si>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</si>
  <si>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</si>
  <si>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</si>
  <si>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</si>
  <si>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</si>
  <si>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</si>
  <si>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</si>
  <si>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</si>
  <si>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</si>
  <si>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</si>
  <si>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</si>
  <si>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</si>
  <si>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</si>
  <si>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</si>
  <si>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</si>
  <si>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</si>
  <si>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</si>
  <si>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</si>
  <si>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</si>
  <si>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</si>
  <si>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</si>
  <si>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</si>
  <si>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</si>
  <si>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</si>
  <si>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</si>
  <si>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</si>
  <si>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</si>
  <si>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</si>
  <si>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</si>
  <si>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</si>
  <si>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</si>
  <si>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</si>
  <si>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</si>
  <si>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</si>
  <si>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</si>
  <si>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</si>
  <si>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</si>
  <si>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</si>
  <si>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</si>
  <si>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</si>
  <si>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</si>
  <si>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</si>
  <si>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</si>
  <si>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</si>
  <si>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</si>
  <si>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</si>
  <si>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</si>
  <si>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</si>
  <si>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</si>
  <si>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</si>
  <si>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</si>
  <si>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</si>
  <si>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</si>
  <si>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</si>
  <si>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</si>
  <si>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</si>
  <si>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</si>
  <si>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</si>
  <si>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</si>
  <si>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</si>
  <si>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</si>
  <si>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</si>
  <si>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</si>
  <si>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</si>
  <si>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</si>
  <si>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</si>
  <si>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</si>
  <si>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</si>
  <si>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</si>
  <si>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</si>
  <si>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</si>
  <si>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</si>
  <si>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</si>
  <si>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</si>
  <si>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</si>
  <si>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</si>
  <si>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</si>
  <si>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</si>
  <si>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</si>
  <si>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</si>
  <si>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</si>
  <si>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</si>
  <si>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</si>
  <si>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</si>
  <si>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</si>
  <si>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</si>
  <si>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</si>
  <si>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</si>
  <si>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</si>
  <si>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</si>
  <si>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</si>
  <si>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</si>
  <si>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</si>
  <si>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</si>
  <si>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</si>
  <si>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</si>
  <si>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</si>
  <si>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</si>
  <si>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</si>
  <si>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</si>
  <si>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</si>
  <si>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</si>
  <si>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</si>
  <si>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</si>
  <si>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</si>
  <si>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</si>
  <si>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</si>
  <si>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</si>
  <si>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</si>
  <si>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</si>
  <si>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</si>
  <si>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</si>
  <si>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</si>
  <si>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</si>
  <si>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</si>
  <si>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</si>
  <si>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</si>
  <si>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</si>
  <si>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</si>
  <si>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</si>
  <si>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</si>
  <si>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</si>
  <si>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</si>
  <si>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</si>
  <si>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</si>
  <si>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</si>
  <si>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</si>
  <si>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</si>
  <si>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</si>
  <si>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</si>
  <si>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</si>
  <si>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</si>
  <si>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</si>
  <si>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</si>
  <si>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</si>
  <si>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</si>
  <si>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</si>
  <si>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</si>
  <si>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</si>
  <si>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</si>
  <si>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</si>
  <si>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</si>
  <si>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</si>
  <si>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</si>
  <si>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</si>
  <si>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</si>
  <si>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</si>
  <si>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</si>
  <si>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</si>
  <si>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</si>
  <si>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</si>
  <si>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</si>
  <si>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</si>
  <si>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</si>
  <si>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</si>
  <si>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</si>
  <si>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</si>
  <si>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</si>
  <si>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</si>
  <si>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</si>
  <si>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</si>
  <si>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</si>
  <si>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</si>
  <si>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</si>
  <si>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</si>
  <si>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</si>
  <si>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</si>
  <si>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</si>
  <si>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</si>
  <si>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</si>
  <si>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</si>
  <si>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</si>
  <si>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</si>
  <si>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</si>
  <si>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</si>
  <si>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</si>
  <si>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</si>
  <si>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</si>
  <si>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</si>
  <si>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</si>
  <si>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</si>
  <si>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</si>
  <si>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</si>
  <si>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</si>
  <si>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</si>
  <si>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</si>
  <si>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</si>
  <si>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</si>
  <si>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</si>
  <si>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</si>
  <si>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</si>
  <si>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</si>
  <si>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</si>
  <si>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</si>
  <si>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</si>
  <si>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</si>
  <si>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</si>
  <si>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</si>
  <si>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</si>
  <si>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</si>
  <si>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</si>
  <si>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</si>
  <si>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</si>
  <si>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</si>
  <si>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</si>
  <si>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</si>
  <si>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</si>
  <si>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</si>
  <si>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</si>
  <si>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</si>
  <si>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</si>
  <si>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</si>
  <si>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</si>
  <si>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</si>
  <si>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</si>
  <si>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</si>
  <si>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</si>
  <si>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</si>
  <si>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</si>
  <si>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</si>
  <si>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</si>
  <si>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</si>
  <si>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</si>
  <si>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</si>
  <si>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</si>
  <si>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</si>
  <si>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</si>
  <si>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</si>
  <si>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</si>
  <si>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</si>
  <si>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</si>
  <si>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</si>
  <si>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</si>
  <si>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</si>
  <si>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</si>
  <si>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</si>
  <si>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</si>
  <si>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</si>
  <si>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</si>
  <si>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</si>
  <si>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</si>
  <si>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</si>
  <si>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</si>
  <si>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</si>
  <si>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</si>
  <si>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</si>
  <si>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</si>
  <si>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</si>
  <si>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</si>
  <si>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</si>
  <si>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</si>
  <si>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</si>
  <si>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</si>
  <si>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</si>
  <si>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</si>
  <si>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</si>
  <si>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</si>
  <si>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</si>
  <si>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</si>
  <si>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</si>
  <si>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</si>
  <si>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</si>
  <si>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</si>
  <si>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</si>
  <si>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</si>
  <si>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</si>
  <si>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</si>
  <si>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</si>
  <si>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</si>
  <si>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</si>
  <si>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</si>
  <si>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</si>
  <si>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</si>
  <si>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</si>
  <si>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</si>
  <si>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</si>
  <si>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</si>
  <si>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</si>
  <si>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</si>
  <si>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</si>
  <si>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</si>
  <si>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</si>
  <si>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</si>
  <si>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</si>
  <si>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</si>
  <si>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</si>
  <si>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</si>
  <si>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</si>
  <si>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</si>
  <si>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</si>
  <si>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</si>
  <si>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</si>
  <si>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</si>
  <si>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</si>
  <si>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</si>
  <si>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</si>
  <si>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</si>
  <si>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</si>
  <si>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</si>
  <si>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</si>
  <si>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</si>
  <si>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</si>
  <si>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</si>
  <si>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</si>
  <si>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</si>
  <si>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</si>
  <si>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</si>
  <si>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</si>
  <si>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</si>
  <si>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</si>
  <si>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</si>
  <si>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</si>
  <si>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</si>
  <si>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</si>
  <si>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</si>
  <si>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</si>
  <si>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</si>
  <si>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</si>
  <si>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</si>
  <si>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</si>
  <si>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</si>
  <si>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</si>
  <si>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</si>
  <si>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</si>
  <si>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</si>
  <si>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</si>
  <si>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</si>
  <si>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</si>
  <si>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</si>
  <si>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</si>
  <si>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</si>
  <si>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</si>
  <si>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</si>
  <si>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</si>
  <si>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</si>
  <si>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</si>
  <si>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</si>
  <si>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</si>
  <si>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</si>
  <si>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</si>
  <si>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</si>
  <si>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</si>
  <si>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</si>
  <si>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</si>
  <si>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</si>
  <si>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</si>
  <si>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</si>
  <si>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</si>
  <si>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</si>
  <si>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</si>
  <si>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</si>
  <si>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</si>
  <si>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</si>
  <si>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</si>
  <si>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</si>
  <si>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</si>
  <si>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</si>
  <si>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</si>
  <si>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</si>
  <si>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</si>
  <si>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</si>
  <si>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</si>
  <si>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</si>
  <si>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</si>
  <si>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</si>
  <si>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</si>
  <si>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</si>
  <si>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</si>
  <si>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</si>
  <si>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</si>
  <si>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</si>
  <si>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</si>
  <si>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</si>
  <si>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</si>
  <si>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</si>
  <si>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</si>
  <si>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</si>
  <si>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</si>
  <si>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</si>
  <si>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</si>
  <si>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</si>
  <si>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</si>
  <si>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</si>
  <si>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</si>
  <si>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</si>
  <si>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</si>
  <si>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</si>
  <si>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</si>
  <si>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</si>
  <si>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</si>
  <si>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</si>
  <si>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</si>
  <si>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</si>
  <si>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</si>
  <si>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</si>
  <si>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</si>
  <si>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</si>
  <si>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</si>
  <si>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</si>
  <si>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</si>
  <si>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</si>
  <si>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</si>
  <si>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</si>
  <si>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</si>
  <si>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</si>
  <si>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</si>
  <si>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</si>
  <si>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</si>
  <si>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</si>
  <si>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</si>
  <si>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</si>
  <si>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</si>
  <si>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</si>
  <si>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</si>
  <si>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</si>
  <si>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</si>
  <si>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</si>
  <si>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</si>
  <si>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</si>
  <si>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</si>
  <si>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</si>
  <si>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</si>
  <si>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</si>
  <si>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</si>
  <si>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</si>
  <si>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</si>
  <si>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</si>
  <si>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</si>
  <si>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</si>
  <si>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</si>
  <si>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</si>
  <si>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</si>
  <si>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</si>
  <si>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</si>
  <si>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</si>
  <si>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</si>
  <si>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</si>
  <si>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</si>
  <si>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</si>
  <si>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</si>
  <si>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</si>
  <si>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</si>
  <si>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</si>
  <si>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</si>
  <si>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</si>
  <si>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</si>
  <si>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</si>
  <si>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</si>
  <si>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</si>
  <si>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</si>
  <si>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</si>
  <si>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</si>
  <si>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</si>
  <si>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</si>
  <si>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</si>
  <si>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</si>
  <si>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</si>
  <si>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</si>
  <si>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</si>
  <si>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</si>
  <si>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</si>
  <si>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</si>
  <si>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</si>
  <si>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</si>
  <si>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</si>
  <si>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</si>
  <si>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</si>
  <si>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</si>
  <si>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</si>
  <si>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</si>
  <si>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</si>
  <si>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</si>
  <si>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</si>
  <si>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</si>
  <si>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</si>
  <si>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</si>
  <si>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</si>
  <si>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</si>
  <si>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</si>
  <si>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</si>
  <si>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</si>
  <si>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</si>
  <si>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</si>
  <si>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</si>
  <si>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</si>
  <si>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</si>
  <si>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</si>
  <si>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</si>
  <si>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</si>
  <si>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</si>
  <si>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</si>
  <si>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</si>
  <si>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</si>
  <si>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</si>
  <si>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</si>
  <si>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</si>
  <si>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</si>
  <si>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</si>
  <si>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</si>
  <si>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</si>
  <si>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</si>
  <si>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</si>
  <si>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</si>
  <si>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</si>
  <si>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</si>
  <si>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</si>
  <si>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</si>
  <si>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</si>
  <si>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</si>
  <si>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</si>
  <si>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</si>
  <si>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</si>
  <si>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</si>
  <si>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</si>
  <si>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</si>
  <si>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</si>
  <si>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</si>
  <si>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</si>
  <si>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</si>
  <si>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</si>
  <si>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</si>
  <si>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</si>
  <si>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</si>
  <si>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</si>
  <si>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</si>
  <si>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</si>
  <si>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</si>
  <si>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</si>
  <si>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</si>
  <si>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</si>
  <si>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</si>
  <si>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</si>
  <si>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</si>
  <si>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</si>
  <si>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</si>
  <si>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</si>
  <si>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</si>
  <si>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</si>
  <si>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</si>
  <si>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</si>
  <si>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</si>
  <si>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</si>
  <si>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</si>
  <si>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</si>
  <si>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</si>
  <si>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</si>
  <si>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</si>
  <si>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</si>
  <si>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</si>
  <si>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</si>
  <si>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</si>
  <si>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</si>
  <si>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</si>
  <si>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</si>
  <si>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</si>
  <si>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</si>
  <si>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</si>
  <si>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</si>
  <si>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</si>
  <si>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</si>
  <si>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</si>
  <si>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</si>
  <si>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</si>
  <si>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</si>
  <si>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</si>
  <si>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</si>
  <si>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</si>
  <si>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</si>
  <si>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</si>
  <si>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</si>
  <si>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</si>
  <si>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</si>
  <si>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</si>
  <si>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</si>
  <si>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</si>
  <si>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</si>
  <si>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</si>
  <si>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</si>
  <si>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</si>
  <si>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</si>
  <si>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</si>
  <si>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</si>
  <si>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</si>
  <si>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</si>
  <si>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</si>
  <si>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</si>
  <si>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</si>
  <si>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</si>
  <si>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</si>
  <si>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</si>
  <si>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</si>
  <si>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</si>
  <si>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</si>
  <si>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</si>
  <si>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</si>
  <si>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</si>
  <si>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</si>
  <si>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</si>
  <si>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</si>
  <si>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</si>
  <si>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</si>
  <si>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</si>
  <si>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</si>
  <si>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</si>
  <si>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</si>
  <si>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</si>
  <si>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</si>
  <si>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</si>
  <si>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</si>
  <si>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</si>
  <si>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</si>
  <si>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</si>
  <si>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</si>
  <si>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</si>
  <si>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</si>
  <si>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</si>
  <si>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</si>
  <si>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</si>
  <si>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</si>
  <si>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</si>
  <si>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</si>
  <si>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</si>
  <si>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</si>
  <si>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</si>
  <si>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</si>
  <si>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</si>
  <si>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</si>
  <si>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</si>
  <si>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</si>
  <si>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</si>
  <si>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</si>
  <si>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</si>
  <si>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</si>
  <si>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</si>
  <si>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</si>
  <si>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</si>
  <si>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</si>
  <si>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</si>
  <si>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</si>
  <si>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</si>
  <si>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</si>
  <si>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</si>
  <si>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</si>
  <si>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</si>
  <si>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</si>
  <si>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</si>
  <si>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</si>
  <si>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</si>
  <si>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</si>
  <si>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</si>
  <si>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</si>
  <si>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</si>
  <si>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</si>
  <si>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</si>
  <si>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</si>
  <si>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</si>
  <si>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</si>
  <si>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</si>
  <si>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</si>
  <si>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</si>
  <si>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</si>
  <si>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</si>
  <si>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</si>
  <si>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</si>
  <si>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</si>
  <si>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</si>
  <si>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</si>
  <si>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</si>
  <si>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</si>
  <si>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</si>
  <si>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</si>
  <si>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</si>
  <si>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</si>
  <si>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</si>
  <si>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</si>
  <si>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</si>
  <si>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</si>
  <si>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</si>
  <si>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</si>
  <si>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</si>
  <si>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</si>
  <si>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</si>
  <si>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</si>
  <si>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</si>
  <si>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</si>
  <si>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</si>
  <si>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</si>
  <si>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</si>
  <si>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</si>
  <si>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</si>
  <si>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</si>
  <si>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</si>
  <si>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</si>
  <si>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</si>
  <si>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</si>
  <si>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</si>
  <si>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</si>
  <si>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</si>
  <si>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</si>
  <si>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</si>
  <si>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</si>
  <si>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</si>
  <si>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</si>
  <si>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</si>
  <si>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</si>
  <si>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</si>
  <si>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</si>
  <si>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</si>
  <si>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</si>
  <si>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</si>
  <si>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</si>
  <si>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</si>
  <si>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</si>
  <si>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</si>
  <si>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</si>
  <si>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</si>
  <si>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</si>
  <si>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</si>
  <si>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</si>
  <si>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</si>
  <si>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</si>
  <si>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</si>
  <si>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</si>
  <si>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</si>
  <si>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</si>
  <si>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</si>
  <si>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</si>
  <si>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</si>
  <si>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</si>
  <si>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</si>
  <si>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</si>
  <si>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</si>
  <si>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</si>
  <si>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</si>
  <si>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</si>
  <si>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</si>
  <si>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</si>
  <si>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</si>
  <si>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</si>
  <si>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</si>
  <si>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</si>
  <si>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</si>
  <si>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</si>
  <si>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</si>
  <si>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</si>
  <si>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</si>
  <si>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</si>
  <si>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</si>
  <si>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</si>
  <si>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</si>
  <si>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</si>
  <si>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</si>
  <si>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</si>
  <si>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</si>
  <si>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</si>
  <si>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</si>
  <si>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</si>
  <si>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</si>
  <si>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</si>
  <si>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</si>
  <si>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</si>
  <si>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</si>
  <si>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</si>
  <si>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</si>
  <si>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</si>
  <si>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</si>
  <si>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</si>
  <si>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</si>
  <si>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</si>
  <si>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</si>
  <si>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</si>
  <si>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</si>
  <si>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</si>
  <si>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</si>
  <si>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</si>
  <si>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</si>
  <si>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</si>
  <si>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</si>
  <si>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</si>
  <si>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</si>
  <si>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</si>
  <si>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</si>
  <si>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</si>
  <si>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</si>
  <si>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</si>
  <si>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</si>
  <si>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</si>
  <si>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</si>
  <si>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</si>
  <si>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</si>
  <si>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</si>
  <si>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</si>
  <si>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</si>
  <si>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</si>
  <si>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</si>
  <si>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</si>
  <si>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</si>
  <si>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</si>
  <si>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</si>
  <si>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</si>
  <si>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</si>
  <si>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</si>
  <si>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</si>
  <si>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</si>
  <si>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</si>
  <si>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</si>
  <si>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</si>
  <si>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</si>
  <si>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</si>
  <si>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</si>
  <si>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</si>
  <si>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</si>
  <si>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</si>
  <si>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</si>
  <si>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</si>
  <si>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</si>
  <si>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</si>
  <si>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</si>
  <si>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</si>
  <si>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</si>
  <si>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</si>
  <si>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</si>
  <si>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</si>
  <si>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</si>
  <si>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</si>
  <si>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</si>
  <si>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</si>
  <si>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</si>
  <si>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</si>
  <si>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</si>
  <si>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</si>
  <si>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</si>
  <si>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</si>
  <si>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</si>
  <si>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</si>
  <si>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</si>
  <si>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</si>
  <si>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</si>
  <si>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</si>
  <si>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</si>
  <si>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</si>
  <si>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</si>
  <si>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</si>
  <si>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</si>
  <si>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</si>
  <si>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</si>
  <si>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</si>
  <si>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</si>
  <si>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</si>
  <si>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</si>
  <si>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</si>
  <si>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</si>
  <si>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</si>
  <si>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</si>
  <si>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</si>
  <si>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</si>
  <si>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</si>
  <si>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</si>
  <si>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</si>
  <si>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</si>
  <si>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</si>
  <si>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</si>
  <si>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</si>
  <si>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</si>
  <si>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</si>
  <si>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</si>
  <si>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</si>
  <si>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</si>
  <si>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</si>
  <si>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</si>
  <si>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</si>
  <si>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</si>
  <si>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</si>
  <si>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</si>
  <si>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</si>
  <si>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</si>
  <si>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</si>
  <si>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</si>
  <si>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</si>
  <si>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</si>
  <si>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</si>
  <si>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</si>
  <si>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</si>
  <si>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</si>
  <si>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</si>
  <si>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</si>
  <si>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</si>
  <si>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</si>
  <si>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</si>
  <si>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</si>
  <si>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</si>
  <si>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</si>
  <si>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</si>
  <si>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</si>
  <si>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</si>
  <si>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</si>
  <si>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</si>
  <si>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</si>
  <si>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</si>
  <si>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</si>
  <si>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</si>
  <si>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</si>
  <si>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</si>
  <si>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</si>
  <si>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</si>
  <si>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</si>
  <si>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</si>
  <si>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</si>
  <si>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</si>
  <si>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</si>
  <si>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</si>
  <si>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</si>
  <si>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</si>
  <si>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</si>
  <si>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</si>
  <si>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</si>
  <si>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</si>
  <si>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</si>
  <si>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</si>
  <si>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</si>
  <si>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</si>
  <si>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</si>
  <si>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</si>
  <si>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</si>
  <si>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</si>
  <si>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</si>
  <si>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</si>
  <si>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</si>
  <si>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</si>
  <si>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</si>
  <si>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</si>
  <si>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</si>
  <si>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</si>
  <si>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</si>
  <si>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</si>
  <si>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</si>
  <si>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</si>
  <si>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</si>
  <si>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</si>
  <si>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</si>
  <si>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</si>
  <si>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</si>
  <si>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</si>
  <si>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</si>
  <si>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</si>
  <si>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</si>
  <si>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</si>
  <si>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</si>
  <si>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</si>
  <si>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</si>
  <si>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</si>
  <si>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</si>
  <si>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</si>
  <si>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</si>
  <si>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</si>
  <si>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</si>
  <si>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</si>
  <si>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</si>
  <si>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</si>
  <si>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</si>
  <si>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</si>
  <si>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</si>
  <si>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</si>
  <si>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</si>
  <si>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</si>
  <si>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</si>
  <si>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</si>
  <si>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</si>
  <si>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</si>
  <si>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</si>
  <si>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</si>
  <si>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</si>
  <si>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</si>
  <si>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</si>
  <si>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</si>
  <si>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</si>
  <si>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</si>
  <si>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</si>
  <si>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</si>
  <si>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</si>
  <si>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</si>
  <si>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</si>
  <si>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</si>
  <si>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</si>
  <si>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</si>
  <si>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</si>
  <si>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</si>
  <si>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</si>
  <si>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</si>
  <si>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</si>
  <si>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</si>
  <si>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</si>
  <si>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</si>
  <si>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</si>
  <si>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</si>
  <si>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</si>
  <si>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</si>
  <si>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</si>
  <si>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</si>
  <si>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</si>
  <si>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</si>
  <si>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</si>
  <si>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</si>
  <si>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</si>
  <si>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</si>
  <si>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</si>
  <si>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</si>
  <si>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</si>
  <si>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</si>
  <si>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</si>
  <si>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</si>
  <si>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</si>
  <si>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</si>
  <si>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</si>
  <si>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</si>
  <si>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</si>
  <si>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</si>
  <si>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</si>
  <si>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</si>
  <si>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</si>
  <si>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</si>
  <si>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</si>
  <si>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</si>
  <si>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</si>
  <si>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</si>
  <si>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</si>
  <si>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</si>
  <si>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</si>
  <si>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</si>
  <si>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</si>
  <si>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</si>
  <si>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</si>
  <si>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</si>
  <si>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</si>
  <si>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</si>
  <si>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</si>
  <si>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</si>
  <si>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</si>
  <si>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</si>
  <si>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</si>
  <si>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</si>
  <si>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</si>
  <si>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</si>
  <si>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</si>
  <si>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</si>
  <si>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</si>
  <si>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</si>
  <si>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</si>
  <si>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</si>
  <si>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</si>
  <si>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</si>
  <si>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</si>
  <si>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</si>
  <si>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</si>
  <si>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</si>
  <si>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</si>
  <si>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</si>
  <si>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</si>
  <si>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</si>
  <si>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</si>
  <si>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</si>
  <si>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</si>
  <si>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</si>
  <si>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</si>
  <si>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</si>
  <si>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</si>
  <si>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</si>
  <si>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</si>
  <si>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</si>
  <si>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</si>
  <si>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</si>
  <si>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</si>
  <si>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</si>
  <si>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</si>
  <si>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</si>
  <si>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</si>
  <si>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</si>
  <si>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</si>
  <si>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</si>
  <si>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</si>
  <si>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</si>
  <si>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</si>
  <si>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</si>
  <si>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</si>
  <si>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</si>
  <si>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</si>
  <si>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</si>
  <si>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</si>
  <si>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</si>
  <si>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</si>
  <si>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</si>
  <si>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</si>
  <si>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</si>
  <si>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</si>
  <si>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</si>
  <si>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</si>
  <si>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</si>
  <si>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</si>
  <si>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</si>
  <si>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</si>
  <si>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</si>
  <si>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</si>
  <si>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</si>
  <si>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</si>
  <si>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</si>
  <si>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</si>
  <si>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</si>
  <si>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</si>
  <si>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</si>
  <si>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</si>
  <si>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</si>
  <si>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</si>
  <si>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</si>
  <si>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</si>
  <si>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</si>
  <si>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</si>
  <si>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</si>
  <si>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</si>
  <si>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</si>
  <si>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</si>
  <si>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</si>
  <si>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</si>
  <si>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</si>
  <si>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</si>
  <si>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</si>
  <si>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</si>
  <si>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</si>
  <si>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</si>
  <si>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</si>
  <si>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</si>
  <si>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</si>
  <si>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</si>
  <si>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</si>
  <si>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</si>
  <si>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</si>
  <si>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</si>
  <si>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</si>
  <si>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</si>
  <si>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</si>
  <si>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</si>
  <si>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</si>
  <si>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</si>
  <si>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</si>
  <si>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</si>
  <si>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</si>
  <si>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</si>
  <si>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</si>
  <si>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</si>
  <si>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</si>
  <si>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</si>
  <si>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</si>
  <si>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</si>
  <si>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</si>
  <si>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</si>
  <si>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</si>
  <si>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</si>
  <si>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</si>
  <si>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</si>
  <si>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</si>
  <si>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</si>
  <si>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</si>
  <si>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</si>
  <si>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</si>
  <si>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</si>
  <si>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</si>
  <si>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</si>
  <si>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</si>
  <si>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</si>
  <si>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</si>
  <si>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</si>
  <si>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</si>
  <si>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</si>
  <si>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</si>
  <si>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</si>
  <si>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</si>
  <si>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</si>
  <si>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</si>
  <si>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</si>
  <si>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</si>
  <si>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</si>
  <si>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</si>
  <si>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</si>
  <si>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</si>
  <si>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</si>
  <si>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</si>
  <si>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</si>
  <si>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</si>
  <si>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</si>
  <si>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</si>
  <si>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</si>
  <si>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</si>
  <si>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</si>
  <si>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</si>
  <si>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</si>
  <si>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</si>
  <si>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</si>
  <si>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</si>
  <si>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</si>
  <si>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</si>
  <si>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</si>
  <si>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</si>
  <si>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</si>
  <si>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</si>
  <si>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</si>
  <si>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</si>
  <si>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</si>
  <si>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</si>
  <si>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</si>
  <si>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</si>
  <si>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</si>
  <si>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</si>
  <si>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</si>
  <si>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</si>
  <si>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</si>
  <si>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</si>
  <si>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</si>
  <si>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</si>
  <si>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</si>
  <si>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</si>
  <si>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</si>
  <si>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</si>
  <si>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</si>
  <si>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</si>
  <si>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</si>
  <si>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</si>
  <si>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</si>
  <si>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</si>
  <si>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</si>
  <si>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</si>
  <si>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</si>
  <si>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</si>
  <si>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</si>
  <si>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</si>
  <si>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</si>
  <si>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</si>
  <si>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</si>
  <si>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</si>
  <si>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</si>
  <si>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</si>
  <si>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</si>
  <si>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</si>
  <si>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</si>
  <si>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</si>
  <si>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</si>
  <si>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</si>
  <si>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</si>
  <si>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</si>
  <si>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</si>
  <si>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</si>
  <si>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</si>
  <si>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</si>
  <si>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</si>
  <si>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</si>
  <si>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</si>
  <si>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</si>
  <si>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</si>
  <si>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</si>
  <si>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</si>
  <si>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</si>
  <si>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</si>
  <si>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</si>
  <si>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</si>
  <si>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</si>
  <si>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</si>
  <si>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</si>
  <si>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</si>
  <si>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</si>
  <si>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</si>
  <si>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</si>
  <si>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</si>
  <si>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</si>
  <si>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</si>
  <si>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</si>
  <si>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</si>
  <si>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</si>
  <si>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</si>
  <si>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</si>
  <si>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</si>
  <si>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</si>
  <si>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</si>
  <si>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</si>
  <si>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</si>
  <si>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</si>
  <si>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</si>
  <si>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</si>
  <si>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</si>
  <si>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</si>
  <si>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</si>
  <si>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</si>
  <si>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</si>
  <si>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</si>
  <si>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</si>
  <si>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</si>
  <si>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</si>
  <si>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</si>
  <si>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</si>
  <si>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</si>
  <si>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</si>
  <si>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</si>
  <si>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</si>
  <si>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</si>
  <si>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</si>
  <si>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</si>
  <si>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</si>
  <si>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</si>
  <si>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</si>
  <si>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</si>
  <si>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</si>
  <si>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</si>
  <si>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</si>
  <si>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</si>
  <si>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</si>
  <si>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</si>
  <si>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</si>
  <si>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</si>
  <si>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</si>
  <si>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</si>
  <si>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</si>
  <si>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</si>
  <si>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</si>
  <si>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</si>
  <si>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</si>
  <si>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</si>
  <si>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</si>
  <si>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</si>
  <si>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</si>
  <si>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</si>
  <si>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</si>
  <si>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</si>
  <si>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</si>
  <si>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</si>
  <si>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</si>
  <si>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</si>
  <si>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</si>
  <si>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</si>
  <si>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</si>
  <si>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</si>
  <si>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</si>
  <si>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</si>
  <si>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</si>
  <si>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</si>
  <si>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</si>
  <si>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</si>
  <si>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</si>
  <si>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</si>
  <si>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</si>
  <si>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</si>
  <si>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</si>
  <si>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</si>
  <si>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</si>
  <si>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</si>
  <si>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</si>
  <si>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</si>
  <si>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</si>
  <si>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</si>
  <si>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</si>
  <si>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</si>
  <si>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</si>
  <si>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</si>
  <si>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</si>
  <si>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</si>
  <si>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</si>
  <si>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</si>
  <si>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</si>
  <si>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</si>
  <si>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</si>
  <si>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</si>
  <si>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</si>
  <si>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</si>
  <si>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</si>
  <si>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</si>
  <si>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</si>
  <si>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</si>
  <si>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</si>
  <si>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</si>
  <si>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</si>
  <si>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</si>
  <si>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</si>
  <si>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</si>
  <si>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</si>
  <si>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</si>
  <si>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</si>
  <si>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</si>
  <si>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</si>
  <si>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</si>
  <si>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</si>
  <si>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</si>
  <si>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</si>
  <si>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</si>
  <si>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</si>
  <si>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</si>
  <si>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</si>
  <si>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</si>
  <si>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</si>
  <si>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</si>
  <si>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</si>
  <si>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</si>
  <si>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</si>
  <si>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</si>
  <si>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</si>
  <si>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</si>
  <si>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</si>
  <si>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</si>
  <si>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</si>
  <si>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</si>
  <si>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</si>
  <si>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</si>
  <si>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</si>
  <si>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</si>
  <si>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</si>
  <si>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</si>
  <si>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</si>
  <si>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</si>
  <si>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</si>
  <si>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</si>
  <si>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</si>
  <si>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</si>
  <si>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</si>
  <si>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</si>
  <si>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</si>
  <si>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</si>
  <si>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</si>
  <si>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</si>
  <si>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</si>
  <si>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</si>
  <si>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</si>
  <si>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</si>
  <si>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</si>
  <si>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</si>
  <si>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</si>
  <si>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</si>
  <si>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</si>
  <si>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</si>
  <si>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</si>
  <si>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</si>
  <si>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</si>
  <si>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</si>
  <si>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</si>
  <si>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</si>
  <si>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</si>
  <si>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</si>
  <si>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</si>
  <si>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</si>
  <si>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</si>
  <si>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</si>
  <si>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</si>
  <si>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</si>
  <si>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</si>
  <si>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</si>
  <si>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</si>
  <si>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</si>
  <si>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</si>
  <si>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</si>
  <si>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</si>
  <si>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</si>
  <si>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</si>
  <si>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</si>
  <si>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</si>
  <si>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</si>
  <si>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</si>
  <si>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</si>
  <si>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</si>
  <si>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</si>
  <si>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</si>
  <si>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</si>
  <si>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</si>
  <si>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</si>
  <si>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</si>
  <si>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</si>
  <si>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</si>
  <si>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</si>
  <si>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</si>
  <si>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</si>
  <si>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</si>
  <si>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</si>
  <si>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</si>
  <si>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</si>
  <si>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</si>
  <si>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</si>
  <si>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</si>
  <si>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</si>
  <si>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</si>
  <si>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</si>
  <si>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</si>
  <si>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</si>
  <si>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</si>
  <si>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</si>
  <si>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</si>
  <si>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</si>
  <si>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</si>
  <si>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</si>
  <si>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</si>
  <si>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</si>
  <si>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</si>
  <si>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</si>
  <si>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</si>
  <si>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</si>
  <si>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</si>
  <si>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</si>
  <si>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</si>
  <si>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</si>
  <si>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</si>
  <si>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</si>
  <si>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</si>
  <si>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</si>
  <si>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</si>
  <si>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</si>
  <si>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</si>
  <si>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</si>
  <si>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</si>
  <si>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</si>
  <si>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</si>
  <si>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</si>
  <si>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</si>
  <si>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</si>
  <si>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</si>
  <si>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</si>
  <si>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</si>
  <si>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</si>
  <si>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</si>
  <si>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</si>
  <si>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</si>
  <si>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</si>
  <si>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</si>
  <si>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</si>
  <si>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</si>
  <si>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</si>
  <si>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</si>
  <si>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</si>
  <si>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</si>
  <si>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</si>
  <si>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</si>
  <si>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</si>
  <si>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</si>
  <si>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</si>
  <si>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</si>
  <si>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</si>
  <si>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</si>
  <si>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</si>
  <si>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</si>
  <si>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</si>
  <si>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</si>
  <si>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</si>
  <si>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</si>
  <si>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</si>
  <si>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</si>
  <si>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</si>
  <si>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</si>
  <si>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</si>
  <si>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</si>
  <si>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</si>
  <si>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</si>
  <si>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</si>
  <si>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</si>
  <si>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</si>
  <si>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</si>
  <si>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</si>
  <si>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</si>
  <si>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</si>
  <si>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</si>
  <si>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</si>
  <si>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</si>
  <si>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</si>
  <si>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</si>
  <si>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</si>
  <si>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</si>
  <si>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</si>
  <si>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</si>
  <si>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</si>
  <si>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</si>
  <si>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</si>
  <si>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</si>
  <si>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</si>
  <si>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</si>
  <si>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</si>
  <si>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</si>
  <si>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</si>
  <si>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</si>
  <si>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</si>
  <si>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</si>
  <si>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</si>
  <si>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</si>
  <si>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</si>
  <si>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</si>
  <si>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</si>
  <si>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</si>
  <si>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</si>
  <si>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</si>
  <si>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</si>
  <si>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</si>
  <si>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</si>
  <si>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</si>
  <si>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</si>
  <si>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</si>
  <si>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</si>
  <si>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</si>
  <si>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</si>
  <si>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</si>
  <si>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</si>
  <si>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</si>
  <si>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</si>
  <si>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</si>
  <si>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</si>
  <si>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</si>
  <si>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</si>
  <si>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</si>
  <si>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</si>
  <si>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</si>
  <si>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</si>
  <si>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</si>
  <si>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</si>
  <si>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</si>
  <si>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</si>
  <si>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</si>
  <si>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</si>
  <si>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</si>
  <si>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</si>
  <si>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</si>
  <si>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</si>
  <si>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</si>
  <si>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</si>
  <si>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</si>
  <si>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</si>
  <si>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</si>
  <si>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</si>
  <si>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</si>
  <si>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</si>
  <si>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</si>
  <si>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</si>
  <si>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</si>
  <si>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</si>
  <si>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</si>
  <si>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</si>
  <si>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</si>
  <si>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</si>
  <si>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</si>
  <si>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</si>
  <si>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</si>
  <si>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</si>
  <si>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</si>
  <si>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</si>
  <si>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</si>
  <si>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</si>
  <si>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</si>
  <si>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</si>
  <si>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</si>
  <si>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</si>
  <si>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</si>
  <si>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</si>
  <si>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</si>
  <si>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</si>
  <si>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</si>
  <si>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</si>
  <si>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</si>
  <si>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</si>
  <si>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</si>
  <si>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</si>
  <si>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</si>
  <si>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</si>
  <si>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</si>
  <si>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</si>
  <si>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</si>
  <si>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</si>
  <si>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</si>
  <si>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</si>
  <si>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</si>
  <si>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</si>
  <si>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</si>
  <si>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</si>
  <si>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</si>
  <si>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</si>
  <si>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</si>
  <si>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</si>
  <si>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</si>
  <si>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</si>
  <si>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</si>
  <si>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</si>
  <si>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</si>
  <si>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</si>
  <si>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</si>
  <si>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</si>
  <si>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</si>
  <si>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</si>
  <si>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</si>
  <si>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</si>
  <si>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</si>
  <si>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</si>
  <si>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</si>
  <si>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</si>
  <si>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</si>
  <si>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</si>
  <si>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</si>
  <si>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</si>
  <si>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</si>
  <si>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</si>
  <si>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</si>
  <si>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</si>
  <si>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</si>
  <si>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</si>
  <si>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</si>
  <si>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</si>
  <si>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</si>
  <si>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</si>
  <si>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</si>
  <si>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</si>
  <si>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</si>
  <si>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</si>
  <si>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</si>
  <si>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</si>
  <si>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</si>
  <si>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</si>
  <si>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</si>
  <si>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</si>
  <si>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</si>
  <si>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</si>
  <si>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</si>
  <si>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</si>
  <si>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</si>
  <si>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</si>
  <si>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</si>
  <si>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</si>
  <si>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</si>
  <si>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</si>
  <si>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</si>
  <si>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</si>
  <si>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</si>
  <si>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</si>
  <si>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</si>
  <si>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</si>
  <si>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</si>
  <si>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</si>
  <si>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</si>
  <si>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</si>
  <si>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</si>
  <si>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</si>
  <si>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</si>
  <si>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</si>
  <si>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</si>
  <si>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</si>
  <si>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</si>
  <si>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</si>
  <si>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</si>
  <si>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</si>
  <si>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</si>
  <si>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</si>
  <si>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</si>
  <si>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</si>
  <si>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</si>
  <si>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</si>
  <si>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</si>
  <si>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</si>
  <si>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</si>
  <si>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</si>
  <si>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</si>
  <si>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</si>
  <si>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</si>
  <si>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</si>
  <si>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</si>
  <si>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</si>
  <si>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</si>
  <si>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</si>
  <si>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</si>
  <si>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</si>
  <si>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</si>
  <si>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</si>
  <si>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</si>
  <si>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</si>
  <si>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</si>
  <si>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</si>
  <si>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</si>
  <si>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</si>
  <si>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</si>
  <si>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</si>
  <si>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</si>
  <si>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</si>
  <si>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</si>
  <si>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</si>
  <si>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</si>
  <si>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</si>
  <si>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</si>
  <si>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</si>
  <si>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</si>
  <si>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</si>
  <si>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</si>
  <si>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</si>
  <si>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</si>
  <si>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</si>
  <si>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</si>
  <si>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</si>
  <si>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</si>
  <si>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</si>
  <si>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</si>
  <si>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</si>
  <si>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</si>
  <si>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</si>
  <si>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</si>
  <si>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</si>
  <si>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</si>
  <si>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</si>
  <si>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</si>
  <si>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</si>
  <si>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</si>
  <si>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</si>
  <si>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</si>
  <si>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</si>
  <si>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</si>
  <si>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</si>
  <si>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</si>
  <si>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</si>
  <si>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</si>
  <si>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</si>
  <si>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</si>
  <si>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</si>
  <si>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</si>
  <si>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</si>
  <si>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</si>
  <si>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</si>
  <si>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</si>
  <si>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</si>
  <si>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</si>
  <si>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</si>
  <si>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</si>
  <si>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</si>
  <si>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</si>
  <si>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</si>
  <si>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</si>
  <si>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</si>
  <si>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</si>
  <si>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</si>
  <si>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</si>
  <si>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</si>
  <si>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</si>
  <si>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</si>
  <si>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</si>
  <si>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</si>
  <si>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</si>
  <si>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</si>
  <si>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</si>
  <si>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</si>
  <si>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</si>
  <si>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</si>
  <si>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</si>
  <si>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</si>
  <si>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</si>
  <si>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</si>
  <si>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</si>
  <si>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</si>
  <si>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</si>
  <si>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</si>
  <si>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</si>
  <si>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</si>
  <si>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</si>
  <si>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</si>
  <si>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</si>
  <si>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</si>
  <si>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</si>
  <si>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</si>
  <si>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</si>
  <si>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</si>
  <si>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</si>
  <si>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</si>
  <si>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</si>
  <si>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</si>
  <si>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</si>
  <si>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</si>
  <si>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</si>
  <si>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</si>
  <si>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</si>
  <si>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</si>
  <si>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</si>
  <si>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</si>
  <si>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</si>
  <si>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</si>
  <si>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</si>
  <si>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</si>
  <si>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</si>
  <si>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</si>
  <si>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</si>
  <si>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</si>
  <si>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</si>
  <si>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</si>
  <si>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</si>
  <si>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</si>
  <si>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</si>
  <si>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</si>
  <si>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</si>
  <si>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</si>
  <si>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</si>
  <si>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</si>
  <si>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</si>
  <si>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</si>
  <si>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</si>
  <si>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</si>
  <si>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</si>
  <si>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</si>
  <si>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</si>
  <si>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</si>
  <si>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</si>
  <si>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</si>
  <si>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</si>
  <si>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</si>
  <si>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</si>
  <si>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</si>
  <si>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</si>
  <si>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</si>
  <si>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</si>
  <si>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</si>
  <si>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</si>
  <si>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</si>
  <si>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</si>
  <si>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</si>
  <si>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</si>
  <si>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</si>
  <si>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</si>
  <si>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</si>
  <si>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</si>
  <si>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</si>
  <si>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</si>
  <si>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</si>
  <si>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</si>
  <si>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</si>
  <si>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</si>
  <si>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</si>
  <si>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</si>
  <si>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</si>
  <si>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</si>
  <si>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</si>
  <si>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</si>
  <si>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</si>
  <si>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</si>
  <si>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</si>
  <si>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</si>
  <si>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</si>
  <si>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</si>
  <si>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</si>
  <si>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</si>
  <si>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</si>
  <si>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</si>
  <si>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</si>
  <si>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</si>
  <si>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</si>
  <si>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</si>
  <si>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</si>
  <si>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</si>
  <si>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</si>
  <si>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</si>
  <si>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</si>
  <si>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</si>
  <si>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</si>
  <si>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</si>
  <si>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</si>
  <si>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</si>
  <si>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</si>
  <si>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</si>
  <si>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</si>
  <si>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</si>
  <si>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</si>
  <si>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</si>
  <si>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</si>
  <si>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</si>
  <si>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</si>
  <si>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</si>
  <si>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</si>
  <si>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</si>
  <si>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</si>
  <si>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</si>
  <si>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</si>
  <si>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</si>
  <si>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</si>
  <si>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</si>
  <si>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</si>
  <si>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</si>
  <si>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</si>
  <si>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</si>
  <si>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</si>
  <si>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</si>
  <si>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</si>
  <si>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</si>
  <si>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</si>
  <si>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</si>
  <si>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</si>
  <si>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</si>
  <si>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</si>
  <si>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</si>
  <si>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</si>
  <si>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</si>
  <si>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</si>
  <si>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</si>
  <si>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</si>
  <si>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</si>
  <si>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</si>
  <si>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</si>
  <si>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</si>
  <si>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</si>
  <si>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</si>
  <si>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</si>
  <si>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</si>
  <si>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</si>
  <si>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</si>
  <si>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</si>
  <si>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</si>
  <si>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</si>
  <si>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</si>
  <si>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</si>
  <si>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</si>
  <si>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</si>
  <si>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</si>
  <si>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</si>
  <si>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</si>
  <si>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</si>
  <si>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</si>
  <si>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</si>
  <si>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</si>
  <si>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</si>
  <si>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</si>
  <si>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</si>
  <si>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</si>
  <si>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</si>
  <si>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</si>
  <si>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</si>
  <si>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</si>
  <si>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</si>
  <si>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</si>
  <si>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</si>
  <si>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</si>
  <si>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</si>
  <si>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</si>
  <si>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</si>
  <si>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</si>
  <si>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</si>
  <si>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</si>
  <si>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</si>
  <si>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</si>
  <si>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</si>
  <si>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</si>
  <si>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</si>
  <si>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</si>
  <si>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</si>
  <si>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</si>
  <si>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</si>
  <si>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</si>
  <si>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</si>
  <si>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</si>
  <si>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</si>
  <si>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</si>
  <si>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</si>
  <si>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</si>
  <si>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</si>
  <si>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</si>
  <si>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</si>
  <si>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</si>
  <si>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</si>
  <si>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</si>
  <si>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</si>
  <si>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</si>
  <si>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</si>
  <si>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</si>
  <si>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</si>
  <si>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</si>
  <si>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</si>
  <si>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</si>
  <si>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</si>
  <si>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</si>
  <si>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</si>
  <si>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</si>
  <si>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</si>
  <si>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</si>
  <si>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</si>
  <si>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</si>
  <si>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</si>
  <si>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</si>
  <si>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</si>
  <si>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</si>
  <si>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</si>
  <si>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</si>
  <si>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</si>
  <si>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</si>
  <si>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</si>
  <si>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</si>
  <si>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</si>
  <si>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</si>
  <si>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</si>
  <si>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</si>
  <si>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</si>
  <si>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</si>
  <si>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</si>
  <si>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</si>
  <si>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</si>
  <si>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</si>
  <si>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</si>
  <si>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</si>
  <si>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</si>
  <si>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</si>
  <si>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</si>
  <si>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</si>
  <si>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</si>
  <si>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</si>
  <si>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</si>
  <si>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</si>
  <si>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</si>
  <si>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</si>
  <si>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</si>
  <si>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</si>
  <si>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</si>
  <si>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</si>
  <si>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</si>
  <si>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</si>
  <si>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</si>
  <si>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</si>
  <si>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</si>
  <si>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</si>
  <si>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</si>
  <si>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</si>
  <si>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</si>
  <si>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</si>
  <si>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</si>
  <si>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</si>
  <si>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</si>
  <si>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</si>
  <si>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</si>
  <si>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</si>
  <si>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</si>
  <si>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</si>
  <si>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</si>
  <si>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</si>
  <si>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</si>
  <si>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</si>
  <si>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</si>
  <si>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</si>
  <si>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</si>
  <si>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</si>
  <si>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</si>
  <si>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</si>
  <si>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</si>
  <si>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</si>
  <si>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</si>
  <si>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</si>
  <si>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</si>
  <si>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</si>
  <si>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</si>
  <si>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</si>
  <si>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</si>
  <si>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</si>
  <si>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</si>
  <si>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</si>
  <si>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</si>
  <si>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</si>
  <si>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</si>
  <si>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</si>
  <si>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</si>
  <si>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</si>
  <si>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</si>
  <si>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</si>
  <si>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</si>
  <si>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</si>
  <si>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</si>
  <si>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</si>
  <si>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</si>
  <si>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</si>
  <si>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</si>
  <si>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</si>
  <si>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</si>
  <si>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</si>
  <si>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</si>
  <si>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</si>
  <si>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</si>
  <si>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</si>
  <si>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</si>
  <si>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</si>
  <si>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</si>
  <si>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</si>
  <si>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</si>
  <si>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</si>
  <si>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</si>
  <si>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</si>
  <si>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</si>
  <si>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</si>
  <si>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</si>
  <si>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</si>
  <si>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</si>
  <si>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</si>
  <si>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</si>
  <si>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</si>
  <si>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</si>
  <si>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</si>
  <si>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</si>
  <si>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</si>
  <si>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</si>
  <si>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</si>
  <si>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</si>
  <si>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</si>
  <si>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</si>
  <si>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</si>
  <si>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</si>
  <si>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</si>
  <si>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</si>
  <si>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</si>
  <si>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</si>
  <si>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</si>
  <si>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</si>
  <si>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</si>
  <si>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</si>
  <si>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</si>
  <si>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</si>
  <si>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</si>
  <si>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</si>
  <si>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</si>
  <si>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</si>
  <si>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</si>
  <si>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</si>
  <si>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</si>
  <si>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</si>
  <si>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</si>
  <si>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</si>
  <si>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</si>
  <si>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</si>
  <si>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</si>
  <si>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</si>
  <si>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</si>
  <si>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</si>
  <si>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</si>
  <si>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</si>
  <si>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</si>
  <si>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</si>
  <si>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</si>
  <si>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</si>
  <si>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</si>
  <si>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</si>
  <si>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</si>
  <si>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</si>
  <si>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</si>
  <si>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</si>
  <si>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</si>
  <si>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</si>
  <si>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</si>
  <si>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</si>
  <si>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</si>
  <si>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</si>
  <si>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</si>
  <si>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</si>
  <si>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</si>
  <si>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</si>
  <si>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</si>
  <si>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</si>
  <si>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</si>
  <si>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</si>
  <si>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</si>
  <si>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</si>
  <si>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</si>
  <si>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</si>
  <si>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</si>
  <si>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</si>
  <si>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</si>
  <si>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</si>
  <si>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</si>
  <si>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</si>
  <si>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</si>
  <si>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</si>
  <si>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</si>
  <si>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</si>
  <si>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</si>
  <si>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</si>
  <si>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</si>
  <si>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</si>
  <si>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</si>
  <si>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</si>
  <si>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</si>
  <si>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</si>
  <si>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</si>
  <si>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</si>
  <si>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</si>
  <si>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</si>
  <si>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</si>
  <si>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</si>
  <si>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</si>
  <si>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</si>
  <si>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</si>
  <si>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</si>
  <si>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</si>
  <si>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</si>
  <si>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</si>
  <si>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</si>
  <si>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</si>
  <si>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</si>
  <si>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</si>
  <si>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</si>
  <si>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</si>
  <si>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</si>
  <si>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</si>
  <si>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</si>
  <si>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</si>
  <si>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</si>
  <si>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</si>
  <si>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</si>
  <si>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</si>
  <si>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</si>
  <si>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</si>
  <si>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</si>
  <si>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</si>
  <si>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</si>
  <si>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</si>
  <si>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</si>
  <si>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</si>
  <si>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</si>
  <si>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</si>
  <si>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</si>
  <si>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</si>
  <si>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</si>
  <si>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</si>
  <si>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</si>
  <si>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</si>
  <si>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</si>
  <si>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</si>
  <si>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</si>
  <si>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</si>
  <si>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</si>
  <si>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</si>
  <si>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</si>
  <si>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</si>
  <si>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</si>
  <si>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</si>
  <si>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</si>
  <si>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</si>
  <si>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</si>
  <si>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</si>
  <si>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</si>
  <si>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</si>
  <si>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</si>
  <si>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</si>
  <si>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</si>
  <si>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</si>
  <si>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</si>
  <si>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</si>
  <si>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</si>
  <si>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</si>
  <si>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</si>
  <si>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</si>
  <si>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</si>
  <si>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</si>
  <si>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</si>
  <si>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</si>
  <si>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</si>
  <si>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</si>
  <si>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</si>
  <si>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</si>
  <si>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</si>
  <si>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</si>
  <si>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</si>
  <si>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</si>
  <si>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</si>
  <si>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</si>
  <si>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</si>
  <si>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</si>
  <si>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</si>
  <si>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</si>
  <si>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</si>
  <si>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</si>
  <si>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</si>
  <si>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</si>
  <si>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</si>
  <si>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</si>
  <si>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</si>
  <si>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</si>
  <si>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</si>
  <si>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</si>
  <si>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</si>
  <si>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</si>
  <si>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</si>
  <si>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</si>
  <si>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</si>
  <si>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</si>
  <si>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</si>
  <si>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</si>
  <si>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</si>
  <si>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</si>
  <si>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</si>
  <si>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</si>
  <si>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</si>
  <si>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</si>
  <si>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</si>
  <si>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</si>
  <si>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</si>
  <si>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</si>
  <si>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</si>
  <si>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</si>
  <si>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</si>
  <si>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</si>
  <si>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</si>
  <si>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</si>
  <si>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</si>
  <si>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</si>
  <si>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</si>
  <si>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</si>
  <si>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</si>
  <si>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</si>
  <si>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</si>
  <si>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</si>
  <si>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</si>
  <si>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</si>
  <si>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</si>
  <si>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</si>
  <si>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</si>
  <si>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</si>
  <si>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</si>
  <si>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</si>
  <si>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</si>
  <si>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</si>
  <si>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</si>
  <si>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</si>
  <si>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</si>
  <si>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</si>
  <si>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</si>
  <si>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</si>
  <si>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</si>
  <si>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</si>
  <si>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</si>
  <si>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</si>
  <si>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</si>
  <si>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</si>
  <si>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</si>
  <si>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</si>
  <si>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</si>
  <si>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</si>
  <si>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</si>
  <si>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</si>
  <si>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</si>
  <si>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</si>
  <si>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</si>
  <si>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</si>
  <si>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</si>
  <si>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</si>
  <si>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</si>
  <si>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</si>
  <si>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</si>
  <si>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</si>
  <si>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</si>
  <si>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</si>
  <si>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</si>
  <si>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</si>
  <si>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</si>
  <si>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</si>
  <si>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</si>
  <si>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</si>
  <si>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</si>
  <si>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</si>
  <si>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</si>
  <si>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</si>
  <si>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</si>
  <si>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</si>
  <si>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</si>
  <si>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</si>
  <si>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</si>
  <si>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</si>
  <si>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</si>
  <si>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</si>
  <si>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</si>
  <si>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</si>
  <si>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</si>
  <si>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</si>
  <si>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</si>
  <si>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</si>
  <si>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</si>
  <si>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</si>
  <si>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</si>
  <si>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</si>
  <si>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</si>
  <si>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</si>
  <si>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</si>
  <si>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</si>
  <si>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</si>
  <si>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</si>
  <si>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</si>
  <si>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</si>
  <si>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</si>
  <si>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</si>
  <si>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</si>
  <si>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</si>
  <si>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</si>
  <si>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</si>
  <si>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</si>
  <si>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</si>
  <si>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</si>
  <si>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</si>
  <si>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</si>
  <si>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</si>
  <si>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</si>
  <si>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</si>
  <si>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</si>
  <si>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</si>
  <si>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</si>
  <si>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</si>
  <si>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</si>
  <si>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</si>
  <si>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</si>
  <si>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</si>
  <si>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</si>
  <si>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</si>
  <si>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</si>
  <si>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</si>
  <si>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</si>
  <si>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</si>
  <si>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</si>
  <si>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</si>
  <si>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</si>
  <si>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</si>
  <si>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</si>
  <si>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</si>
  <si>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</si>
  <si>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</si>
  <si>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</si>
  <si>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</si>
  <si>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</si>
  <si>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</si>
  <si>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</si>
  <si>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</si>
  <si>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</si>
  <si>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</si>
  <si>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</si>
  <si>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</si>
  <si>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</si>
  <si>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</si>
  <si>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</si>
  <si>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</si>
  <si>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</si>
  <si>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</si>
  <si>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</si>
  <si>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</si>
  <si>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</si>
  <si>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</si>
  <si>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</si>
  <si>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</si>
  <si>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</si>
  <si>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</si>
  <si>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</si>
  <si>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</si>
  <si>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</si>
  <si>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</si>
  <si>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</si>
  <si>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</si>
  <si>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</si>
  <si>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</si>
  <si>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</si>
  <si>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</si>
  <si>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</si>
  <si>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</si>
  <si>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</si>
  <si>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</si>
  <si>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</si>
  <si>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</si>
  <si>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</si>
  <si>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</si>
  <si>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</si>
  <si>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</si>
  <si>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</si>
  <si>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</si>
  <si>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</si>
  <si>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</si>
  <si>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</si>
  <si>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</si>
  <si>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</si>
  <si>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</si>
  <si>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</si>
  <si>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</si>
  <si>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</si>
  <si>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</si>
  <si>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</si>
  <si>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</si>
  <si>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</si>
  <si>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</si>
  <si>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</si>
  <si>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</si>
  <si>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</si>
  <si>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</si>
  <si>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</si>
  <si>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</si>
  <si>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</si>
  <si>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</si>
  <si>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</si>
  <si>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</si>
  <si>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</si>
  <si>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</si>
  <si>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</si>
  <si>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</si>
  <si>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</si>
  <si>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</si>
  <si>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</si>
  <si>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</si>
  <si>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</si>
  <si>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</si>
  <si>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</si>
  <si>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</si>
  <si>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</si>
  <si>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</si>
  <si>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</si>
  <si>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</si>
  <si>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</si>
  <si>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</si>
  <si>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</si>
  <si>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</si>
  <si>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</si>
  <si>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</si>
  <si>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</si>
  <si>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</si>
  <si>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</si>
  <si>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</si>
  <si>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</si>
  <si>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</si>
  <si>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</si>
  <si>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</si>
  <si>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</si>
  <si>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</si>
  <si>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</si>
  <si>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</si>
  <si>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</si>
  <si>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</si>
  <si>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</si>
  <si>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</si>
  <si>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</si>
  <si>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</si>
  <si>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</si>
  <si>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</si>
  <si>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</si>
  <si>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</si>
  <si>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</si>
  <si>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</si>
  <si>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</si>
  <si>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</si>
  <si>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</si>
  <si>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</si>
  <si>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</si>
  <si>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</si>
  <si>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</si>
  <si>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</si>
  <si>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</si>
  <si>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</si>
  <si>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</si>
  <si>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</si>
  <si>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</si>
  <si>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</si>
  <si>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</si>
  <si>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</si>
  <si>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</si>
  <si>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</si>
  <si>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</si>
  <si>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</si>
  <si>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</si>
  <si>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</si>
  <si>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</si>
  <si>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</si>
  <si>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</si>
  <si>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</si>
  <si>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</si>
  <si>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</si>
  <si>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</si>
  <si>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</si>
  <si>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</si>
  <si>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</si>
  <si>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</si>
  <si>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</si>
  <si>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</si>
  <si>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</si>
  <si>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</si>
  <si>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</si>
  <si>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</si>
  <si>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</si>
  <si>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</si>
  <si>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</si>
  <si>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</si>
  <si>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</si>
  <si>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</si>
  <si>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</si>
  <si>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</si>
  <si>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</si>
  <si>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</si>
  <si>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</si>
  <si>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</si>
  <si>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</si>
  <si>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</si>
  <si>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</si>
  <si>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</si>
  <si>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</si>
  <si>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</si>
  <si>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</si>
  <si>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</si>
  <si>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</si>
  <si>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</si>
  <si>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</si>
  <si>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</si>
  <si>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</si>
  <si>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</si>
  <si>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</si>
  <si>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</si>
  <si>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</si>
  <si>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</si>
  <si>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</si>
  <si>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</si>
  <si>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</si>
  <si>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</si>
  <si>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</si>
  <si>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</si>
  <si>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</si>
  <si>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</si>
  <si>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</si>
  <si>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</si>
  <si>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</si>
  <si>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</si>
  <si>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</si>
  <si>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</si>
  <si>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</si>
  <si>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</si>
  <si>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</si>
  <si>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</si>
  <si>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</si>
  <si>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</si>
  <si>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</si>
  <si>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</si>
  <si>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</si>
  <si>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</si>
  <si>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</si>
  <si>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</si>
  <si>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</si>
  <si>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</si>
  <si>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</si>
  <si>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</si>
  <si>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</si>
  <si>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</si>
  <si>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</si>
  <si>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</si>
  <si>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</si>
  <si>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</si>
  <si>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</si>
  <si>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</si>
  <si>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</si>
  <si>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</si>
  <si>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</si>
  <si>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</si>
  <si>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</si>
  <si>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</si>
  <si>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</si>
  <si>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</si>
  <si>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</si>
  <si>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</si>
  <si>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</si>
  <si>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</si>
  <si>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</si>
  <si>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</si>
  <si>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</si>
  <si>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</si>
  <si>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</si>
  <si>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</si>
  <si>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</si>
  <si>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</si>
  <si>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</si>
  <si>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</si>
  <si>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</si>
  <si>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</si>
  <si>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</si>
  <si>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</si>
  <si>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</si>
  <si>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</si>
  <si>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</si>
  <si>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</si>
  <si>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</si>
  <si>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</si>
  <si>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</si>
  <si>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</si>
  <si>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</si>
  <si>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</si>
  <si>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</si>
  <si>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</si>
  <si>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</si>
  <si>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</si>
  <si>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</si>
  <si>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</si>
  <si>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</si>
  <si>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</si>
  <si>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</si>
  <si>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</si>
  <si>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</si>
  <si>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</si>
  <si>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</si>
  <si>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</si>
  <si>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</si>
  <si>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</si>
  <si>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</si>
  <si>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</si>
  <si>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</si>
  <si>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</si>
  <si>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</si>
  <si>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</si>
  <si>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</si>
  <si>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</si>
  <si>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</si>
  <si>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</si>
  <si>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</si>
  <si>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</si>
  <si>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</si>
  <si>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</si>
  <si>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</si>
  <si>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</si>
  <si>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</si>
  <si>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</si>
  <si>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</si>
  <si>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</si>
  <si>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</si>
  <si>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</si>
  <si>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</si>
  <si>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</si>
  <si>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</si>
  <si>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</si>
  <si>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</si>
  <si>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</si>
  <si>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</si>
  <si>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</si>
  <si>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</si>
  <si>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</si>
  <si>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</si>
  <si>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</si>
  <si>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</si>
  <si>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</si>
  <si>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</si>
  <si>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</si>
  <si>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</si>
  <si>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</si>
  <si>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</si>
  <si>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</si>
  <si>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</si>
  <si>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</si>
  <si>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</si>
  <si>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</si>
  <si>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</si>
  <si>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</si>
  <si>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</si>
  <si>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</si>
  <si>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</si>
  <si>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</si>
  <si>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</si>
  <si>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</si>
  <si>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</si>
  <si>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</si>
  <si>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</si>
  <si>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</si>
  <si>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</si>
  <si>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</si>
  <si>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</si>
  <si>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</si>
  <si>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</si>
  <si>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</si>
  <si>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</si>
  <si>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</si>
  <si>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</si>
  <si>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</si>
  <si>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</si>
  <si>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</si>
  <si>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</si>
  <si>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</si>
  <si>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</si>
  <si>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</si>
  <si>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</si>
  <si>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</si>
  <si>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</si>
  <si>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</si>
  <si>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</si>
  <si>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</si>
  <si>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</si>
  <si>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</si>
  <si>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</si>
  <si>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</si>
  <si>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</si>
  <si>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</si>
  <si>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</si>
  <si>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</si>
  <si>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</si>
  <si>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</si>
  <si>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</si>
  <si>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</si>
  <si>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</si>
  <si>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</si>
  <si>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</si>
  <si>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</si>
  <si>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</si>
  <si>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</si>
  <si>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</si>
  <si>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</si>
  <si>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</si>
  <si>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</si>
  <si>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</si>
  <si>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</si>
  <si>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</si>
  <si>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</si>
  <si>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</si>
  <si>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</si>
  <si>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</si>
  <si>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</si>
  <si>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</si>
  <si>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</si>
  <si>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</si>
  <si>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</si>
  <si>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</si>
  <si>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</si>
  <si>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</si>
  <si>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</si>
  <si>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</si>
  <si>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</si>
  <si>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</si>
  <si>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</si>
  <si>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</si>
  <si>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</si>
  <si>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</si>
  <si>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</si>
  <si>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</si>
  <si>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</si>
  <si>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</si>
  <si>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</si>
  <si>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</si>
  <si>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</si>
  <si>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</si>
  <si>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</si>
  <si>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</si>
  <si>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</si>
  <si>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</si>
  <si>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</si>
  <si>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</si>
  <si>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</si>
  <si>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</si>
  <si>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</si>
  <si>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</si>
  <si>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</si>
  <si>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</si>
  <si>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</si>
  <si>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</si>
  <si>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</si>
  <si>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</si>
  <si>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</si>
  <si>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</si>
  <si>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</si>
  <si>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</si>
  <si>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</si>
  <si>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</si>
  <si>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</si>
  <si>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</si>
  <si>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</si>
  <si>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</si>
  <si>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</si>
  <si>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</si>
  <si>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</si>
  <si>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</si>
  <si>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</si>
  <si>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</si>
  <si>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</si>
  <si>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</si>
  <si>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</si>
  <si>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</si>
  <si>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</si>
  <si>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</si>
  <si>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</si>
  <si>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</si>
  <si>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</si>
  <si>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</si>
  <si>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</si>
  <si>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</si>
  <si>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</si>
  <si>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</si>
  <si>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</si>
  <si>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</si>
  <si>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</si>
  <si>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</si>
  <si>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</si>
  <si>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</si>
  <si>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</si>
  <si>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</si>
  <si>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</si>
  <si>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</si>
  <si>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</si>
  <si>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</si>
  <si>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</si>
  <si>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</si>
  <si>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</si>
  <si>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</si>
  <si>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</si>
  <si>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</si>
  <si>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</si>
  <si>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</si>
  <si>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</si>
  <si>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</si>
  <si>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</si>
  <si>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</si>
  <si>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</si>
  <si>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</si>
  <si>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</si>
  <si>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</si>
  <si>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</si>
  <si>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</si>
  <si>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</si>
  <si>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</si>
  <si>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</si>
  <si>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</si>
  <si>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</si>
  <si>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</si>
  <si>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</si>
  <si>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</si>
  <si>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</si>
  <si>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</si>
  <si>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</si>
  <si>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</si>
  <si>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</si>
  <si>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</si>
  <si>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</si>
  <si>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</si>
  <si>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</si>
  <si>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</si>
  <si>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</si>
  <si>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</si>
  <si>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</si>
  <si>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</si>
  <si>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</si>
  <si>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</si>
  <si>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</si>
  <si>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</si>
  <si>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</si>
  <si>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</si>
  <si>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</si>
  <si>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</si>
  <si>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</si>
  <si>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</si>
  <si>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</si>
  <si>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</si>
  <si>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</si>
  <si>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</si>
  <si>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</si>
  <si>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</si>
  <si>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</si>
  <si>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</si>
  <si>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</si>
  <si>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</si>
  <si>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</si>
  <si>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</si>
  <si>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</si>
  <si>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</si>
  <si>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</si>
  <si>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</si>
  <si>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</si>
  <si>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</si>
  <si>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</si>
  <si>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</si>
  <si>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</si>
  <si>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</si>
  <si>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</si>
  <si>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</si>
  <si>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</si>
  <si>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</si>
  <si>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</si>
  <si>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</si>
  <si>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</si>
  <si>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</si>
  <si>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</si>
  <si>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</si>
  <si>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</si>
  <si>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</si>
  <si>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</si>
  <si>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</si>
  <si>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</si>
  <si>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</si>
  <si>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</si>
  <si>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</si>
  <si>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</si>
  <si>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</si>
  <si>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</si>
  <si>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</si>
  <si>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</si>
  <si>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</si>
  <si>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</si>
  <si>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</si>
  <si>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</si>
  <si>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</si>
  <si>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</si>
  <si>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</si>
  <si>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</si>
  <si>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</si>
  <si>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</si>
  <si>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</si>
  <si>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</si>
  <si>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</si>
  <si>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</si>
  <si>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</si>
  <si>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</si>
  <si>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</si>
  <si>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</si>
  <si>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</si>
  <si>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</si>
  <si>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</si>
  <si>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</si>
  <si>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</si>
  <si>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</si>
  <si>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</si>
  <si>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</si>
  <si>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</si>
  <si>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</si>
  <si>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</si>
  <si>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</si>
  <si>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</si>
  <si>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</si>
  <si>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</si>
  <si>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</si>
  <si>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</si>
  <si>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</si>
  <si>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</si>
  <si>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</si>
  <si>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</si>
  <si>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</si>
  <si>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</si>
  <si>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</si>
  <si>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</si>
  <si>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</si>
  <si>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</si>
  <si>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</si>
  <si>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</si>
  <si>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</si>
  <si>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</si>
  <si>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</si>
  <si>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</si>
  <si>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</si>
  <si>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</si>
  <si>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</si>
  <si>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</si>
  <si>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</si>
  <si>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</si>
  <si>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</si>
  <si>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</si>
  <si>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</si>
  <si>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</si>
  <si>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</si>
  <si>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</si>
  <si>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</si>
  <si>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</si>
  <si>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</si>
  <si>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</si>
  <si>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</si>
  <si>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</si>
  <si>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</si>
  <si>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</si>
  <si>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</si>
  <si>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</si>
  <si>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</si>
  <si>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</si>
  <si>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</si>
  <si>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</si>
  <si>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</si>
  <si>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</si>
  <si>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</si>
  <si>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</si>
  <si>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</si>
  <si>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</si>
  <si>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</si>
  <si>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</si>
  <si>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</si>
  <si>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</si>
  <si>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</si>
  <si>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</si>
  <si>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</si>
  <si>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</si>
  <si>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</si>
  <si>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</si>
  <si>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</si>
  <si>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</si>
  <si>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</si>
  <si>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</si>
  <si>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</si>
  <si>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</si>
  <si>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</si>
  <si>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</si>
  <si>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</si>
  <si>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</si>
  <si>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</si>
  <si>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</si>
  <si>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</si>
  <si>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</si>
  <si>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</si>
  <si>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</si>
  <si>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</si>
  <si>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</si>
  <si>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</si>
  <si>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</si>
  <si>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</si>
  <si>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</si>
  <si>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</si>
  <si>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</si>
  <si>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</si>
  <si>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</si>
  <si>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</si>
  <si>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</si>
  <si>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</si>
  <si>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</si>
  <si>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</si>
  <si>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</si>
  <si>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</si>
  <si>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</si>
  <si>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</si>
  <si>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</si>
  <si>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</si>
  <si>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</si>
  <si>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</si>
  <si>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</si>
  <si>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</si>
  <si>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</si>
  <si>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</si>
  <si>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</si>
  <si>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</si>
  <si>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</si>
  <si>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</si>
  <si>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</si>
  <si>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</si>
  <si>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</si>
  <si>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</si>
  <si>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</si>
  <si>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</si>
  <si>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</si>
  <si>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</si>
  <si>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</si>
  <si>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</si>
  <si>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</si>
  <si>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</si>
  <si>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</si>
  <si>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</si>
  <si>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</si>
  <si>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</si>
  <si>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</si>
  <si>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</si>
  <si>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</si>
  <si>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</si>
  <si>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</si>
  <si>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</si>
  <si>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</si>
  <si>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</si>
  <si>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</si>
  <si>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</si>
  <si>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</si>
  <si>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</si>
  <si>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</si>
  <si>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</si>
  <si>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</si>
  <si>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</si>
  <si>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</si>
  <si>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</si>
  <si>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</si>
  <si>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</si>
  <si>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</si>
  <si>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</si>
  <si>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</si>
  <si>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</si>
  <si>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</si>
  <si>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</si>
  <si>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</si>
  <si>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</si>
  <si>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</si>
  <si>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</si>
  <si>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</si>
  <si>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</si>
  <si>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</si>
  <si>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</si>
  <si>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</si>
  <si>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</si>
  <si>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</si>
  <si>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</si>
  <si>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</si>
  <si>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</si>
  <si>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</si>
  <si>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</si>
  <si>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</si>
  <si>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</si>
  <si>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</si>
  <si>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</si>
  <si>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</si>
  <si>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</si>
  <si>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</si>
  <si>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</si>
  <si>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</si>
  <si>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</si>
  <si>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</si>
  <si>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</si>
  <si>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</si>
  <si>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</si>
  <si>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</si>
  <si>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</si>
  <si>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</si>
  <si>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</si>
  <si>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</si>
  <si>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</si>
  <si>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</si>
  <si>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</si>
  <si>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</si>
  <si>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</si>
  <si>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</si>
  <si>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</si>
  <si>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</si>
  <si>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</si>
  <si>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</si>
  <si>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</si>
  <si>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</si>
  <si>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</si>
  <si>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</si>
  <si>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</si>
  <si>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</si>
  <si>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</si>
  <si>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</si>
  <si>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</si>
  <si>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</si>
  <si>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</si>
  <si>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</si>
  <si>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</si>
  <si>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</si>
  <si>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</si>
  <si>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</si>
  <si>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</si>
  <si>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</si>
  <si>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</si>
  <si>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</si>
  <si>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</si>
  <si>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</si>
  <si>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</si>
  <si>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</si>
  <si>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</si>
  <si>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</si>
  <si>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</si>
  <si>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</si>
  <si>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</si>
  <si>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</si>
  <si>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</si>
  <si>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</si>
  <si>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</si>
  <si>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</si>
  <si>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</si>
  <si>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</si>
  <si>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</si>
  <si>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</si>
  <si>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</si>
  <si>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</si>
  <si>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</si>
  <si>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</si>
  <si>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</si>
  <si>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</si>
  <si>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</si>
  <si>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</si>
  <si>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</si>
  <si>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</si>
  <si>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</si>
  <si>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</si>
  <si>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</si>
  <si>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</si>
  <si>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</si>
  <si>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</si>
  <si>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</si>
  <si>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</si>
  <si>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</si>
  <si>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</si>
  <si>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</si>
  <si>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</si>
  <si>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</si>
  <si>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</si>
  <si>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</si>
  <si>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</si>
  <si>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</si>
  <si>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</si>
  <si>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</si>
  <si>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</si>
  <si>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</si>
  <si>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</si>
  <si>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</si>
  <si>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</si>
  <si>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</si>
  <si>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</si>
  <si>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</si>
  <si>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</si>
  <si>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</si>
  <si>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</si>
  <si>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</si>
  <si>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</si>
  <si>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</si>
  <si>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</si>
  <si>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</si>
  <si>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</si>
  <si>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</si>
  <si>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</si>
  <si>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</si>
  <si>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</si>
  <si>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</si>
  <si>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</si>
  <si>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</si>
  <si>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</si>
  <si>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</si>
  <si>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</si>
  <si>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</si>
  <si>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</si>
  <si>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</si>
  <si>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</si>
  <si>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</si>
  <si>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</si>
  <si>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</si>
  <si>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</si>
  <si>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</si>
  <si>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</si>
  <si>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</si>
  <si>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</si>
  <si>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</si>
  <si>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</si>
  <si>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</si>
  <si>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</si>
  <si>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</si>
  <si>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</si>
  <si>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</si>
  <si>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</si>
  <si>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</si>
  <si>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</si>
  <si>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</si>
  <si>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</si>
  <si>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</si>
  <si>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</si>
  <si>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</si>
  <si>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</si>
  <si>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</si>
  <si>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</si>
  <si>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</si>
  <si>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</si>
  <si>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</si>
  <si>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</si>
  <si>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</si>
  <si>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</si>
  <si>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</si>
  <si>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</si>
  <si>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</si>
  <si>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</si>
  <si>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</si>
  <si>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</si>
  <si>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</si>
  <si>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</si>
  <si>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</si>
  <si>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</si>
  <si>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</si>
  <si>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</si>
  <si>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</si>
  <si>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</si>
  <si>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</si>
  <si>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</si>
  <si>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</si>
  <si>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</si>
  <si>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</si>
  <si>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</si>
  <si>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</si>
  <si>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</si>
  <si>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</si>
  <si>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</si>
  <si>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</si>
  <si>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</si>
  <si>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</si>
  <si>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</si>
  <si>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</si>
  <si>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</si>
  <si>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</si>
  <si>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</si>
  <si>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</si>
  <si>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</si>
  <si>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</si>
  <si>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</si>
  <si>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</si>
  <si>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</si>
  <si>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</si>
  <si>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</si>
  <si>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</si>
  <si>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</si>
  <si>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</si>
  <si>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</si>
  <si>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</si>
  <si>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</si>
  <si>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</si>
  <si>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</si>
  <si>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</si>
  <si>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</si>
  <si>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</si>
  <si>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</si>
  <si>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</si>
  <si>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</si>
  <si>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</si>
  <si>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</si>
  <si>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</si>
  <si>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</si>
  <si>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</si>
  <si>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</si>
  <si>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</si>
  <si>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</si>
  <si>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</si>
  <si>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</si>
  <si>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</si>
  <si>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</si>
  <si>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</si>
  <si>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</si>
  <si>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</si>
  <si>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</si>
  <si>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</si>
  <si>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</si>
  <si>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</si>
  <si>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</si>
  <si>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</si>
  <si>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</si>
  <si>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</si>
  <si>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</si>
  <si>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</si>
  <si>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</si>
  <si>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</si>
  <si>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</si>
  <si>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</si>
  <si>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</si>
  <si>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</si>
  <si>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</si>
  <si>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</si>
  <si>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</si>
  <si>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</si>
  <si>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</si>
  <si>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</si>
  <si>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</si>
  <si>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</si>
  <si>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</si>
  <si>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</si>
  <si>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</si>
  <si>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</si>
  <si>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</si>
  <si>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</si>
  <si>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</si>
  <si>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</si>
  <si>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</si>
  <si>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</si>
  <si>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</si>
  <si>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</si>
  <si>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</si>
  <si>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</si>
  <si>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</si>
  <si>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</si>
  <si>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</si>
  <si>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</si>
  <si>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</si>
  <si>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</si>
  <si>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</si>
  <si>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</si>
  <si>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</si>
  <si>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</si>
  <si>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</si>
  <si>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</si>
  <si>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</si>
  <si>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</si>
  <si>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</si>
  <si>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</si>
  <si>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</si>
  <si>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</si>
  <si>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</si>
  <si>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</si>
  <si>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</si>
  <si>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</si>
  <si>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</si>
  <si>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</si>
  <si>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</si>
  <si>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</si>
  <si>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</si>
  <si>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</si>
  <si>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</si>
  <si>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</si>
  <si>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</si>
  <si>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</si>
  <si>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</si>
  <si>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</si>
  <si>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</si>
  <si>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</si>
  <si>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</si>
  <si>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</si>
  <si>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</si>
  <si>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</si>
  <si>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</si>
  <si>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</si>
  <si>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</si>
  <si>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</si>
  <si>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</si>
  <si>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</si>
  <si>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</si>
  <si>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</si>
  <si>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</si>
  <si>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</si>
  <si>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</si>
  <si>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</si>
  <si>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</si>
  <si>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</si>
  <si>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</si>
  <si>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</si>
  <si>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</si>
  <si>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</si>
  <si>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</si>
  <si>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</si>
  <si>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</si>
  <si>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</si>
  <si>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</si>
  <si>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</si>
  <si>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</si>
  <si>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</si>
  <si>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</si>
  <si>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</si>
  <si>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</si>
  <si>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</si>
  <si>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</si>
  <si>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</si>
  <si>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</si>
  <si>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</si>
  <si>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</si>
  <si>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</si>
  <si>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</si>
  <si>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</si>
  <si>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</si>
  <si>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</si>
  <si>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</si>
  <si>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</si>
  <si>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</si>
  <si>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</si>
  <si>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</si>
  <si>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</si>
  <si>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</si>
  <si>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</si>
  <si>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</si>
  <si>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</si>
  <si>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</si>
  <si>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</si>
  <si>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</si>
  <si>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</si>
  <si>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</si>
  <si>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</si>
  <si>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</si>
  <si>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</si>
  <si>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</si>
  <si>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</si>
  <si>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</si>
  <si>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</si>
  <si>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</si>
  <si>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</si>
  <si>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</si>
  <si>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</si>
  <si>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</si>
  <si>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</si>
  <si>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</si>
  <si>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</si>
  <si>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</si>
  <si>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</si>
  <si>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</si>
  <si>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</si>
  <si>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</si>
  <si>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</si>
  <si>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</si>
  <si>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</si>
  <si>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</si>
  <si>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</si>
  <si>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</si>
  <si>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</si>
  <si>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</si>
  <si>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</si>
  <si>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</si>
  <si>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</si>
  <si>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</si>
  <si>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</si>
  <si>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</si>
  <si>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</si>
  <si>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</si>
  <si>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</si>
  <si>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</si>
  <si>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</si>
  <si>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</si>
  <si>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</si>
  <si>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</si>
  <si>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</si>
  <si>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</si>
  <si>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</si>
  <si>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</si>
  <si>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</si>
  <si>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</si>
  <si>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</si>
  <si>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</si>
  <si>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</si>
  <si>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</si>
  <si>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</si>
  <si>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</si>
  <si>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</si>
  <si>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</si>
  <si>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</si>
  <si>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</si>
  <si>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</si>
  <si>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</si>
  <si>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</si>
  <si>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</si>
  <si>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</si>
  <si>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</si>
  <si>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</si>
  <si>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</si>
  <si>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</si>
  <si>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</si>
  <si>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</si>
  <si>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</si>
  <si>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</si>
  <si>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</si>
  <si>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</si>
  <si>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</si>
  <si>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</si>
  <si>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</si>
  <si>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</si>
  <si>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</si>
  <si>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</si>
  <si>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</si>
  <si>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</si>
  <si>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</si>
  <si>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</si>
  <si>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</si>
  <si>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</si>
  <si>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</si>
  <si>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</si>
  <si>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</si>
  <si>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</si>
  <si>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</si>
  <si>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</si>
  <si>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</si>
  <si>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</si>
  <si>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</si>
  <si>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</si>
  <si>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</si>
  <si>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</si>
  <si>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</si>
  <si>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</si>
  <si>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</si>
  <si>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</si>
  <si>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</si>
  <si>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</si>
  <si>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</si>
  <si>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</si>
  <si>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</si>
  <si>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</si>
  <si>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</si>
  <si>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</si>
  <si>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</si>
  <si>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</si>
  <si>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</si>
  <si>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</si>
  <si>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</si>
  <si>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</si>
  <si>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</si>
  <si>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</si>
  <si>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</si>
  <si>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</si>
  <si>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</si>
  <si>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</si>
  <si>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</si>
  <si>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</si>
  <si>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</si>
  <si>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</si>
  <si>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</si>
  <si>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</si>
  <si>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</si>
  <si>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</si>
  <si>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</si>
  <si>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</si>
  <si>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</si>
  <si>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</si>
  <si>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</si>
  <si>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</si>
  <si>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</si>
  <si>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</si>
  <si>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</si>
  <si>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</si>
  <si>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</si>
  <si>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</si>
  <si>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</si>
  <si>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</si>
  <si>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</si>
  <si>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</si>
  <si>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</si>
  <si>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</si>
  <si>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</si>
  <si>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</si>
  <si>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</si>
  <si>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</si>
  <si>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</si>
  <si>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</si>
  <si>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</si>
  <si>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</si>
  <si>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</si>
  <si>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</si>
  <si>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</si>
  <si>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</si>
  <si>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</si>
  <si>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</si>
  <si>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</si>
  <si>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</si>
  <si>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</si>
  <si>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</si>
  <si>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</si>
  <si>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</si>
  <si>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</si>
  <si>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</si>
  <si>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</si>
  <si>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</si>
  <si>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</si>
  <si>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</si>
  <si>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</si>
  <si>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</si>
  <si>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</si>
  <si>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</si>
  <si>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</si>
  <si>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</si>
  <si>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</si>
  <si>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</si>
  <si>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</si>
  <si>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</si>
  <si>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</si>
  <si>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</si>
  <si>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</si>
  <si>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</si>
  <si>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</si>
  <si>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</si>
  <si>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</si>
  <si>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</si>
  <si>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</si>
  <si>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</si>
  <si>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</si>
  <si>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</si>
  <si>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</si>
  <si>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</si>
  <si>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</si>
  <si>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</si>
  <si>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</si>
  <si>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</si>
  <si>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</si>
  <si>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</si>
  <si>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</si>
  <si>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</si>
  <si>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</si>
  <si>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</si>
  <si>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</si>
  <si>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</si>
  <si>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</si>
  <si>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</si>
  <si>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</si>
  <si>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</si>
  <si>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</si>
  <si>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</si>
  <si>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</si>
  <si>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</si>
  <si>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</si>
  <si>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</si>
  <si>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</si>
  <si>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</si>
  <si>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</si>
  <si>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</si>
  <si>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</si>
  <si>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</si>
  <si>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</si>
  <si>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</si>
  <si>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</si>
  <si>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</si>
  <si>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</si>
  <si>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</si>
  <si>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</si>
  <si>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</si>
  <si>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</si>
  <si>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</si>
  <si>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</si>
  <si>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</si>
  <si>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</si>
  <si>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</si>
  <si>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</si>
  <si>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</si>
  <si>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</si>
  <si>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</si>
  <si>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</si>
  <si>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</si>
  <si>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</si>
  <si>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</si>
  <si>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</si>
  <si>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</si>
  <si>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</si>
  <si>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</si>
  <si>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</si>
  <si>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</si>
  <si>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</si>
  <si>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</si>
  <si>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</si>
  <si>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</si>
  <si>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</si>
  <si>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</si>
  <si>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</si>
  <si>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</si>
  <si>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</si>
  <si>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</si>
  <si>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</si>
  <si>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</si>
  <si>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</si>
  <si>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</si>
  <si>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</si>
  <si>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</si>
  <si>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</si>
  <si>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</si>
  <si>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</si>
  <si>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</si>
  <si>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</si>
  <si>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</si>
  <si>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</si>
  <si>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</si>
  <si>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</si>
  <si>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</si>
  <si>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</si>
  <si>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</si>
  <si>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</si>
  <si>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</si>
  <si>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</si>
  <si>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</si>
  <si>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</si>
  <si>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</si>
  <si>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</si>
  <si>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</si>
  <si>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</si>
  <si>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</si>
  <si>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</si>
  <si>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</si>
  <si>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</si>
  <si>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</si>
  <si>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</si>
  <si>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</si>
  <si>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</si>
  <si>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</si>
  <si>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</si>
  <si>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</si>
  <si>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</si>
  <si>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</si>
  <si>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</si>
  <si>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</si>
  <si>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</si>
  <si>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</si>
  <si>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</si>
  <si>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</si>
  <si>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</si>
  <si>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</si>
  <si>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</si>
  <si>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</si>
  <si>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</si>
  <si>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</si>
  <si>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</si>
  <si>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</si>
  <si>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</si>
  <si>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</si>
  <si>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</si>
  <si>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</si>
  <si>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</si>
  <si>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</si>
  <si>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</si>
  <si>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</si>
  <si>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</si>
  <si>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</si>
  <si>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</si>
  <si>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</si>
  <si>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</si>
  <si>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</si>
  <si>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</si>
  <si>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</si>
  <si>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</si>
  <si>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</si>
  <si>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</si>
  <si>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</si>
  <si>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</si>
  <si>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</si>
  <si>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</si>
  <si>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</si>
  <si>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</si>
  <si>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</si>
  <si>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</si>
  <si>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</si>
  <si>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</si>
  <si>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</si>
  <si>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</si>
  <si>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</si>
  <si>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</si>
  <si>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</si>
  <si>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</si>
  <si>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</si>
  <si>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</si>
  <si>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</si>
  <si>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</si>
  <si>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</si>
  <si>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</si>
  <si>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</si>
  <si>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</si>
  <si>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</si>
  <si>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</si>
  <si>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</si>
  <si>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</si>
  <si>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</si>
  <si>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</si>
  <si>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</si>
  <si>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</si>
  <si>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</si>
  <si>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</si>
  <si>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</si>
  <si>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</si>
  <si>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</si>
  <si>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</si>
  <si>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</si>
  <si>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</si>
  <si>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</si>
  <si>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</si>
  <si>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</si>
  <si>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</si>
  <si>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</si>
  <si>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</si>
  <si>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</si>
  <si>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</si>
  <si>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</si>
  <si>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</si>
  <si>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</si>
  <si>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</si>
  <si>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</si>
  <si>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</si>
  <si>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</si>
  <si>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</si>
  <si>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</si>
  <si>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</si>
  <si>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</si>
  <si>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</si>
  <si>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</si>
  <si>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</si>
  <si>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</si>
  <si>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</si>
  <si>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</si>
  <si>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</si>
  <si>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</si>
  <si>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</si>
  <si>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</si>
  <si>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</si>
  <si>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</si>
  <si>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</si>
  <si>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</si>
  <si>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</si>
  <si>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</si>
  <si>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</si>
  <si>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</si>
  <si>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</si>
  <si>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</si>
  <si>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</si>
  <si>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</si>
  <si>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</si>
  <si>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</si>
  <si>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</si>
  <si>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</si>
  <si>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</si>
  <si>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</si>
  <si>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</si>
  <si>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</si>
  <si>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</si>
  <si>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</si>
  <si>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</si>
  <si>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</si>
  <si>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</si>
  <si>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</si>
  <si>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</si>
  <si>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</si>
  <si>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</si>
  <si>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</si>
  <si>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</si>
  <si>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</si>
  <si>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</si>
  <si>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</si>
  <si>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</si>
  <si>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</si>
  <si>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</si>
  <si>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</si>
  <si>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</si>
  <si>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</si>
  <si>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</si>
  <si>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</si>
  <si>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</si>
  <si>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</si>
  <si>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</si>
  <si>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</si>
  <si>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</si>
  <si>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</si>
  <si>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</si>
  <si>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</si>
  <si>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</si>
  <si>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</si>
  <si>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</si>
  <si>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</si>
  <si>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</si>
  <si>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</si>
  <si>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</si>
  <si>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</si>
  <si>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</si>
  <si>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</si>
  <si>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</si>
  <si>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</si>
  <si>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</si>
  <si>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</si>
  <si>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</si>
  <si>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</si>
  <si>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</si>
  <si>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</si>
  <si>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</si>
  <si>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</si>
  <si>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</si>
  <si>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</si>
  <si>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</si>
  <si>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</si>
  <si>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</si>
  <si>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</si>
  <si>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</si>
  <si>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</si>
  <si>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</si>
  <si>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</si>
  <si>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</si>
  <si>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</si>
  <si>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</si>
  <si>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</si>
  <si>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</si>
  <si>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</si>
  <si>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</si>
  <si>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</si>
  <si>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</si>
  <si>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</si>
  <si>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</si>
  <si>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</si>
  <si>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</si>
  <si>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</si>
  <si>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</si>
  <si>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</si>
  <si>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</si>
  <si>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</si>
  <si>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</si>
  <si>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</si>
  <si>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</si>
  <si>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</si>
  <si>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</si>
  <si>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</si>
  <si>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</si>
  <si>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</si>
  <si>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</si>
  <si>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</si>
  <si>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</si>
  <si>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</si>
  <si>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</si>
  <si>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</si>
  <si>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</si>
  <si>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</si>
  <si>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</si>
  <si>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</si>
  <si>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</si>
  <si>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</si>
  <si>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</si>
  <si>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</si>
  <si>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</si>
  <si>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</si>
  <si>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</si>
  <si>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</si>
  <si>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</si>
  <si>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</si>
  <si>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</si>
  <si>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</si>
  <si>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</si>
  <si>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</si>
  <si>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</si>
  <si>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</si>
  <si>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</si>
  <si>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</si>
  <si>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</si>
  <si>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</si>
  <si>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</si>
  <si>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</si>
  <si>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</si>
  <si>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</si>
  <si>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</si>
  <si>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</si>
  <si>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</si>
  <si>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</si>
  <si>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</si>
  <si>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</si>
  <si>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</si>
  <si>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</si>
  <si>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</si>
  <si>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</si>
  <si>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</si>
  <si>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</si>
  <si>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</si>
  <si>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</si>
  <si>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</si>
  <si>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</si>
  <si>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</si>
  <si>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</si>
  <si>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</si>
  <si>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</si>
  <si>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</si>
  <si>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</si>
  <si>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</si>
  <si>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</si>
  <si>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</si>
  <si>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</si>
  <si>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</si>
  <si>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</si>
  <si>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</si>
  <si>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</si>
  <si>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</si>
  <si>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</si>
  <si>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</si>
  <si>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</si>
  <si>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</si>
  <si>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</si>
  <si>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</si>
  <si>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</si>
  <si>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</si>
  <si>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</si>
  <si>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</si>
  <si>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</si>
  <si>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</si>
  <si>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</si>
  <si>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</si>
  <si>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</si>
  <si>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</si>
  <si>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</si>
  <si>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</si>
  <si>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</si>
  <si>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</si>
  <si>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</si>
  <si>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</si>
  <si>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</si>
  <si>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</si>
  <si>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</si>
  <si>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</si>
  <si>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</si>
  <si>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</si>
  <si>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</si>
  <si>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</si>
  <si>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</si>
  <si>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</si>
  <si>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</si>
  <si>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</si>
  <si>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</si>
  <si>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</si>
  <si>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</si>
  <si>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</si>
  <si>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</si>
  <si>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</si>
  <si>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</si>
  <si>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</si>
  <si>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</si>
  <si>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</si>
  <si>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</si>
  <si>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</si>
  <si>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</si>
  <si>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</si>
  <si>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</si>
  <si>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</si>
  <si>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</si>
  <si>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</si>
  <si>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</si>
  <si>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</si>
  <si>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</si>
  <si>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</si>
  <si>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</si>
  <si>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</si>
  <si>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</si>
  <si>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</si>
  <si>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</si>
  <si>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</si>
  <si>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</si>
  <si>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</si>
  <si>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</si>
  <si>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</si>
  <si>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</si>
  <si>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</si>
  <si>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</si>
  <si>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</si>
  <si>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</si>
  <si>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</si>
  <si>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</si>
  <si>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</si>
  <si>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</si>
  <si>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</si>
  <si>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</si>
  <si>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</si>
  <si>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</si>
  <si>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</si>
  <si>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</si>
  <si>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</si>
  <si>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</si>
  <si>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</si>
  <si>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</si>
  <si>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</si>
  <si>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</si>
  <si>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</si>
  <si>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</si>
  <si>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</si>
  <si>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</si>
  <si>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</si>
  <si>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</si>
  <si>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</si>
  <si>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</si>
  <si>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</si>
  <si>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</si>
  <si>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</si>
  <si>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</si>
  <si>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</si>
  <si>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</si>
  <si>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</si>
  <si>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</si>
  <si>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</si>
  <si>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</si>
  <si>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</si>
  <si>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</si>
  <si>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</si>
  <si>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</si>
  <si>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</si>
  <si>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</si>
  <si>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</si>
  <si>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</si>
  <si>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</si>
  <si>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</si>
  <si>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</si>
  <si>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</si>
  <si>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</si>
  <si>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</si>
  <si>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</si>
  <si>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</si>
  <si>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</si>
  <si>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</si>
  <si>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</si>
  <si>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</si>
  <si>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</si>
  <si>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</si>
  <si>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</si>
  <si>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</si>
  <si>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</si>
  <si>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</si>
  <si>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</si>
  <si>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</si>
  <si>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</si>
  <si>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</si>
  <si>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</si>
  <si>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</si>
  <si>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</si>
  <si>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</si>
  <si>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</si>
  <si>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</si>
  <si>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</si>
  <si>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</si>
  <si>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</si>
  <si>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</si>
  <si>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</si>
  <si>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</si>
  <si>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</si>
  <si>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</si>
  <si>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</si>
  <si>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</si>
  <si>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</si>
  <si>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</si>
  <si>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</si>
  <si>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</si>
  <si>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</si>
  <si>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</si>
  <si>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</si>
  <si>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</si>
  <si>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</si>
  <si>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</si>
  <si>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</si>
  <si>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</si>
  <si>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</si>
  <si>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</si>
  <si>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</si>
  <si>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</si>
  <si>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</si>
  <si>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</si>
  <si>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</si>
  <si>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</si>
  <si>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</si>
  <si>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</si>
  <si>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</si>
  <si>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</si>
  <si>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</si>
  <si>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</si>
  <si>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</si>
  <si>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</si>
  <si>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</si>
  <si>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</si>
  <si>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</si>
  <si>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</si>
  <si>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</si>
  <si>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</si>
  <si>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</si>
  <si>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</si>
  <si>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</si>
  <si>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</si>
  <si>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</si>
  <si>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</si>
  <si>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</si>
  <si>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</si>
  <si>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</si>
  <si>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</si>
  <si>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</si>
  <si>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</si>
  <si>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</si>
  <si>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</si>
  <si>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</si>
  <si>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</si>
  <si>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</si>
  <si>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</si>
  <si>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</si>
  <si>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</si>
  <si>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</si>
  <si>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</si>
  <si>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</si>
  <si>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</si>
  <si>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</si>
  <si>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</si>
  <si>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</si>
  <si>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</si>
  <si>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</si>
  <si>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</si>
  <si>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</si>
  <si>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</si>
  <si>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</si>
  <si>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</si>
  <si>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</si>
  <si>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</si>
  <si>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</si>
  <si>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</si>
  <si>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</si>
  <si>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</si>
  <si>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</si>
  <si>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</si>
  <si>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</si>
  <si>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</si>
  <si>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</si>
  <si>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</si>
  <si>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</si>
  <si>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</si>
  <si>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</si>
  <si>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</si>
  <si>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</si>
  <si>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</si>
  <si>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</si>
  <si>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</si>
  <si>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</si>
  <si>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</si>
  <si>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</si>
  <si>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</si>
  <si>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</si>
  <si>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</si>
  <si>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</si>
  <si>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</si>
  <si>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</si>
  <si>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</si>
  <si>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</si>
  <si>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</si>
  <si>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</si>
  <si>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</si>
  <si>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</si>
  <si>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</si>
  <si>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</si>
  <si>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</si>
  <si>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</si>
  <si>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</si>
  <si>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</si>
  <si>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</si>
  <si>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</si>
  <si>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</si>
  <si>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</si>
  <si>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</si>
  <si>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</si>
  <si>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</si>
  <si>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</si>
  <si>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</si>
  <si>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</si>
  <si>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</si>
  <si>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</si>
  <si>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</si>
  <si>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</si>
  <si>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</si>
  <si>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</si>
  <si>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</si>
  <si>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</si>
  <si>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</si>
  <si>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</si>
  <si>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</si>
  <si>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</si>
  <si>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</si>
  <si>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</si>
  <si>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</si>
  <si>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</si>
  <si>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</si>
  <si>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</si>
  <si>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</si>
  <si>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</si>
  <si>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</si>
  <si>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</si>
  <si>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</si>
  <si>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</si>
  <si>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</si>
  <si>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</si>
  <si>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</si>
  <si>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</si>
  <si>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</si>
  <si>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</si>
  <si>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</si>
  <si>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</si>
  <si>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</si>
  <si>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</si>
  <si>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</si>
  <si>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</si>
  <si>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</si>
  <si>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</si>
  <si>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</si>
  <si>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</si>
  <si>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</si>
  <si>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</si>
  <si>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</si>
  <si>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</si>
  <si>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</si>
  <si>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</si>
  <si>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</si>
  <si>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</si>
  <si>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</si>
  <si>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</si>
  <si>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</si>
  <si>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</si>
  <si>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</si>
  <si>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</si>
  <si>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</si>
  <si>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</si>
  <si>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</si>
  <si>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</si>
  <si>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</si>
  <si>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</si>
  <si>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</si>
  <si>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</si>
  <si>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</si>
  <si>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</si>
  <si>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</si>
  <si>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</si>
  <si>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</si>
  <si>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</si>
  <si>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</si>
  <si>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</si>
  <si>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</si>
  <si>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</si>
  <si>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</si>
  <si>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</si>
  <si>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</si>
  <si>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</si>
  <si>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</si>
  <si>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</si>
  <si>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</si>
  <si>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</si>
  <si>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</si>
  <si>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</si>
  <si>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</si>
  <si>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</si>
  <si>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</si>
  <si>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</si>
  <si>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</si>
  <si>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</si>
  <si>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</si>
  <si>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</si>
  <si>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</si>
  <si>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</si>
  <si>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</si>
  <si>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</si>
  <si>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</si>
  <si>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</si>
  <si>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</si>
  <si>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</si>
  <si>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</si>
  <si>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</si>
  <si>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</si>
  <si>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</si>
  <si>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</si>
  <si>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</si>
  <si>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</si>
  <si>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</si>
  <si>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</si>
  <si>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</si>
  <si>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</si>
  <si>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</si>
  <si>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</si>
  <si>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</si>
  <si>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</si>
  <si>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</si>
  <si>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</si>
  <si>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</si>
  <si>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</si>
  <si>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</si>
  <si>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</si>
  <si>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</si>
  <si>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</si>
  <si>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</si>
  <si>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</si>
  <si>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</si>
  <si>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</si>
  <si>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</si>
  <si>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</si>
  <si>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</si>
  <si>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</si>
  <si>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</si>
  <si>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</si>
  <si>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</si>
  <si>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</si>
  <si>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</si>
  <si>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</si>
  <si>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</si>
  <si>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</si>
  <si>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</si>
  <si>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</si>
  <si>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</si>
  <si>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</si>
  <si>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</si>
  <si>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</si>
  <si>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</si>
  <si>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</si>
  <si>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</si>
  <si>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</si>
  <si>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</si>
  <si>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</si>
  <si>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</si>
  <si>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</si>
  <si>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</si>
  <si>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</si>
  <si>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</si>
  <si>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</si>
  <si>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</si>
  <si>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</si>
  <si>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</si>
  <si>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</si>
  <si>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</si>
  <si>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</si>
  <si>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</si>
  <si>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</si>
  <si>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</si>
  <si>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</si>
  <si>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</si>
  <si>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</si>
  <si>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</si>
  <si>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</si>
  <si>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</si>
  <si>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</si>
  <si>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</si>
  <si>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</si>
  <si>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</si>
  <si>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</si>
  <si>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</si>
  <si>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</si>
  <si>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</si>
  <si>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</si>
  <si>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</si>
  <si>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</si>
  <si>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</si>
  <si>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</si>
  <si>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</si>
  <si>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</si>
  <si>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</si>
  <si>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</si>
  <si>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</si>
  <si>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</si>
  <si>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</si>
  <si>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</si>
  <si>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</si>
  <si>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</si>
  <si>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</si>
  <si>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</si>
  <si>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</si>
  <si>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</si>
  <si>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</si>
  <si>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</si>
  <si>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</si>
  <si>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</si>
  <si>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</si>
  <si>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</si>
  <si>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</si>
  <si>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</si>
  <si>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</si>
  <si>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</si>
  <si>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</si>
  <si>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</si>
  <si>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</si>
  <si>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</si>
  <si>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</si>
  <si>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</si>
  <si>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</si>
  <si>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</si>
  <si>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</si>
  <si>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</si>
  <si>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</si>
  <si>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</si>
  <si>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</si>
  <si>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</si>
  <si>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</si>
  <si>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</si>
  <si>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</si>
  <si>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</si>
  <si>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</si>
  <si>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</si>
  <si>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</si>
  <si>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</si>
  <si>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</si>
  <si>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</si>
  <si>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</si>
  <si>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</si>
  <si>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</si>
  <si>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</si>
  <si>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</si>
  <si>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</si>
  <si>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</si>
  <si>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</si>
  <si>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</si>
  <si>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</si>
  <si>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</si>
  <si>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</si>
  <si>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</si>
  <si>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</si>
  <si>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</si>
  <si>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</si>
  <si>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</si>
  <si>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</si>
  <si>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</si>
  <si>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</si>
  <si>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</si>
  <si>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</si>
  <si>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</si>
  <si>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</si>
  <si>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</si>
  <si>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</si>
  <si>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</si>
  <si>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</si>
  <si>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</si>
  <si>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</si>
  <si>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</si>
  <si>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</si>
  <si>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</si>
  <si>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</si>
  <si>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</si>
  <si>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</si>
  <si>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</si>
  <si>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</si>
  <si>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</si>
  <si>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</si>
  <si>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</si>
  <si>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</si>
  <si>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</si>
  <si>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</si>
  <si>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</si>
  <si>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</si>
  <si>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</si>
  <si>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</si>
  <si>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</si>
  <si>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</si>
  <si>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</si>
  <si>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</si>
  <si>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</si>
  <si>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</si>
  <si>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</si>
  <si>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</si>
  <si>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</si>
  <si>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</si>
  <si>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</si>
  <si>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</si>
  <si>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</si>
  <si>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</si>
  <si>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</si>
  <si>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</si>
  <si>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</si>
  <si>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</si>
  <si>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</si>
  <si>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</si>
  <si>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</si>
  <si>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</si>
  <si>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</si>
  <si>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</si>
  <si>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</si>
  <si>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</si>
  <si>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</si>
  <si>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</si>
  <si>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</si>
  <si>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</si>
  <si>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</si>
  <si>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</si>
  <si>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</si>
  <si>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</si>
  <si>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</si>
  <si>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</si>
  <si>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</si>
  <si>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</si>
  <si>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</si>
  <si>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</si>
  <si>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</si>
  <si>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</si>
  <si>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</si>
  <si>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</si>
  <si>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</si>
  <si>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</si>
  <si>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</si>
  <si>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</si>
  <si>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</si>
  <si>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</si>
  <si>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</si>
  <si>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</si>
  <si>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</si>
  <si>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</si>
  <si>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</si>
  <si>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</si>
  <si>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</si>
  <si>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</si>
  <si>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</si>
  <si>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</si>
  <si>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</si>
  <si>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</si>
  <si>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</si>
  <si>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</si>
  <si>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</si>
  <si>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</si>
  <si>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</si>
  <si>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</si>
  <si>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</si>
  <si>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</si>
  <si>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</si>
  <si>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</si>
  <si>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</si>
  <si>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</si>
  <si>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</si>
  <si>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</si>
  <si>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</si>
  <si>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</si>
  <si>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</si>
  <si>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</si>
  <si>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</si>
  <si>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</si>
  <si>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</si>
  <si>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</si>
  <si>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</si>
  <si>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</si>
  <si>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</si>
  <si>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</si>
  <si>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</si>
  <si>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</si>
  <si>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</si>
  <si>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</si>
  <si>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</si>
  <si>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</si>
  <si>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</si>
  <si>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</si>
  <si>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</si>
  <si>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</si>
  <si>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</si>
  <si>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</si>
  <si>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</si>
  <si>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</si>
  <si>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</si>
  <si>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</si>
  <si>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</si>
  <si>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</si>
  <si>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</si>
  <si>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</si>
  <si>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</si>
  <si>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</si>
  <si>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</si>
  <si>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</si>
  <si>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</si>
  <si>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</si>
  <si>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</si>
  <si>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</si>
  <si>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</si>
  <si>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</si>
  <si>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</si>
  <si>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</si>
  <si>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</si>
  <si>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</si>
  <si>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</si>
  <si>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</si>
  <si>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</si>
  <si>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</si>
  <si>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</si>
  <si>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</si>
  <si>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</si>
  <si>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</si>
  <si>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</si>
  <si>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</si>
  <si>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</si>
  <si>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</si>
  <si>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</si>
  <si>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</si>
  <si>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</si>
  <si>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</si>
  <si>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</si>
  <si>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</si>
  <si>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</si>
  <si>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</si>
  <si>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</si>
  <si>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</si>
  <si>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</si>
  <si>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</si>
  <si>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</si>
  <si>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</si>
  <si>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</si>
  <si>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</si>
  <si>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</si>
  <si>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</si>
  <si>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</si>
  <si>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</si>
  <si>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</si>
  <si>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</si>
  <si>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</si>
  <si>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</si>
  <si>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</si>
  <si>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</si>
  <si>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</si>
  <si>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</si>
  <si>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</si>
  <si>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</si>
  <si>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</si>
  <si>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</si>
  <si>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</si>
  <si>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</si>
  <si>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</si>
  <si>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</si>
  <si>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</si>
  <si>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</si>
  <si>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</si>
  <si>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</si>
  <si>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</si>
  <si>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</si>
  <si>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</si>
  <si>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</si>
  <si>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</si>
  <si>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</si>
  <si>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</si>
  <si>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</si>
  <si>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</si>
  <si>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</si>
  <si>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</si>
  <si>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</si>
  <si>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</si>
  <si>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</si>
  <si>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</si>
  <si>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</si>
  <si>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</si>
  <si>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</si>
  <si>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</si>
  <si>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</si>
  <si>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</si>
  <si>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</si>
  <si>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</si>
  <si>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</si>
  <si>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</si>
  <si>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</si>
  <si>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</si>
  <si>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</si>
  <si>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</si>
  <si>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</si>
  <si>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</si>
  <si>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</si>
  <si>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</si>
  <si>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</si>
  <si>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</si>
  <si>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</si>
  <si>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</si>
  <si>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</si>
  <si>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</si>
  <si>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</si>
  <si>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</si>
  <si>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</si>
  <si>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</si>
  <si>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</si>
  <si>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</si>
  <si>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</si>
  <si>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</si>
  <si>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</si>
  <si>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</si>
  <si>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</si>
  <si>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</si>
  <si>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</si>
  <si>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</si>
  <si>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</si>
  <si>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</si>
  <si>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</si>
  <si>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</si>
  <si>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</si>
  <si>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</si>
  <si>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</si>
  <si>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</si>
  <si>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</si>
  <si>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</si>
  <si>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</si>
  <si>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</si>
  <si>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</si>
  <si>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</si>
  <si>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</si>
  <si>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</si>
  <si>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</si>
  <si>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</si>
  <si>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</si>
  <si>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</si>
  <si>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</si>
  <si>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</si>
  <si>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</si>
  <si>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</si>
  <si>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</si>
  <si>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</si>
  <si>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</si>
  <si>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</si>
  <si>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</si>
  <si>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</si>
  <si>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</si>
  <si>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</si>
  <si>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</si>
  <si>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</si>
  <si>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</si>
  <si>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</si>
  <si>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</si>
  <si>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</si>
  <si>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</si>
  <si>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</si>
  <si>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</si>
  <si>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</si>
  <si>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</si>
  <si>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</si>
  <si>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</si>
  <si>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</si>
  <si>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</si>
  <si>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</si>
  <si>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</si>
  <si>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</si>
  <si>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</si>
  <si>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</si>
  <si>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</si>
  <si>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</si>
  <si>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</si>
  <si>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</si>
  <si>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</si>
  <si>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</si>
  <si>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</si>
  <si>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</si>
  <si>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</si>
  <si>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</si>
  <si>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</si>
  <si>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</si>
  <si>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</si>
  <si>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</si>
  <si>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</si>
  <si>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</si>
  <si>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</si>
  <si>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</si>
  <si>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</si>
  <si>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</si>
  <si>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</si>
  <si>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</si>
  <si>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</si>
  <si>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</si>
  <si>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</si>
  <si>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</si>
  <si>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</si>
  <si>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</si>
  <si>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</si>
  <si>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</si>
  <si>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</si>
  <si>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</si>
  <si>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</si>
  <si>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</si>
  <si>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</si>
  <si>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</si>
  <si>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</si>
  <si>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</si>
  <si>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</si>
  <si>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</si>
  <si>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</si>
  <si>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</si>
  <si>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</si>
  <si>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</si>
  <si>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</si>
  <si>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</si>
  <si>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</si>
  <si>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</si>
  <si>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</si>
  <si>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</si>
  <si>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</si>
  <si>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</si>
  <si>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</si>
  <si>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</si>
  <si>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</si>
  <si>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</si>
  <si>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</si>
  <si>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</si>
  <si>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</si>
  <si>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</si>
  <si>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</si>
  <si>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</si>
  <si>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</si>
  <si>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</si>
  <si>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</si>
  <si>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</si>
  <si>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</si>
  <si>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</si>
  <si>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</si>
  <si>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</si>
  <si>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</si>
  <si>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</si>
  <si>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</si>
  <si>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</si>
  <si>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</si>
  <si>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</si>
  <si>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</si>
  <si>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</si>
  <si>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</si>
  <si>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</si>
  <si>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</si>
  <si>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</si>
  <si>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</si>
  <si>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</si>
  <si>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</si>
  <si>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</si>
  <si>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</si>
  <si>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</si>
  <si>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</si>
  <si>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</si>
  <si>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</si>
  <si>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</si>
  <si>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</si>
  <si>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</si>
  <si>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</si>
  <si>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</si>
  <si>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</si>
  <si>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</si>
  <si>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</si>
  <si>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</si>
  <si>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</si>
  <si>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</si>
  <si>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</si>
  <si>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</si>
  <si>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</si>
  <si>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</si>
  <si>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</si>
  <si>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</si>
  <si>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</si>
  <si>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</si>
  <si>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</si>
  <si>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</si>
  <si>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</si>
  <si>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</si>
  <si>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</si>
  <si>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</si>
  <si>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</si>
  <si>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</si>
  <si>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</si>
  <si>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</si>
  <si>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</si>
  <si>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</si>
  <si>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</si>
  <si>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</si>
  <si>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</si>
  <si>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</si>
  <si>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</si>
  <si>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</si>
  <si>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</si>
  <si>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</si>
  <si>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</si>
  <si>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</si>
  <si>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</si>
  <si>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</si>
  <si>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</si>
  <si>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</si>
  <si>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</si>
  <si>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</si>
  <si>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</si>
  <si>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</si>
  <si>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</si>
  <si>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</si>
  <si>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</si>
  <si>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</si>
  <si>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</si>
  <si>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</si>
  <si>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</si>
  <si>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</si>
  <si>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</si>
  <si>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</si>
  <si>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</si>
  <si>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</si>
  <si>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</si>
  <si>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</si>
  <si>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</si>
  <si>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</si>
  <si>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</si>
  <si>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</si>
  <si>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</si>
  <si>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</si>
  <si>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</si>
  <si>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</si>
  <si>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</si>
  <si>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</si>
  <si>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</si>
  <si>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</si>
  <si>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</si>
  <si>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</si>
  <si>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</si>
  <si>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</si>
  <si>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</si>
  <si>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</si>
  <si>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</si>
  <si>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</si>
  <si>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</si>
  <si>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</si>
  <si>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</si>
  <si>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</si>
  <si>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</si>
  <si>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</si>
  <si>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</si>
  <si>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</si>
  <si>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</si>
  <si>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</si>
  <si>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</si>
  <si>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</si>
  <si>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</si>
  <si>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</si>
  <si>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</si>
  <si>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</si>
  <si>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</si>
  <si>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</si>
  <si>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</si>
  <si>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</si>
  <si>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</si>
  <si>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</si>
  <si>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</si>
  <si>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</si>
  <si>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</si>
  <si>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</si>
  <si>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</si>
  <si>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</si>
  <si>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</si>
  <si>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</si>
  <si>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</si>
  <si>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</si>
  <si>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</si>
  <si>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</si>
  <si>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</si>
  <si>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</si>
  <si>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</si>
  <si>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</si>
  <si>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</si>
  <si>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</si>
  <si>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</si>
  <si>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</si>
  <si>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</si>
  <si>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</si>
  <si>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</si>
  <si>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</si>
  <si>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</si>
  <si>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</si>
  <si>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</si>
  <si>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</si>
  <si>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</si>
  <si>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</si>
  <si>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</si>
  <si>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</si>
  <si>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</si>
  <si>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</si>
  <si>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</si>
  <si>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</si>
  <si>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</si>
  <si>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</si>
  <si>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</si>
  <si>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</si>
  <si>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</si>
  <si>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</si>
  <si>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</si>
  <si>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</si>
  <si>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</si>
  <si>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</si>
  <si>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</si>
  <si>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</si>
  <si>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</si>
  <si>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</si>
  <si>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</si>
  <si>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</si>
  <si>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</si>
  <si>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</si>
  <si>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</si>
  <si>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</si>
  <si>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</si>
  <si>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</si>
  <si>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</si>
  <si>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</si>
  <si>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</si>
  <si>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</si>
  <si>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</si>
  <si>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</si>
  <si>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</si>
  <si>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</si>
  <si>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</si>
  <si>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</si>
  <si>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</si>
  <si>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</si>
  <si>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</si>
  <si>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</si>
  <si>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</si>
  <si>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</si>
  <si>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</si>
  <si>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</si>
  <si>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</si>
  <si>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</si>
  <si>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</si>
  <si>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</si>
  <si>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</si>
  <si>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</si>
  <si>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</si>
  <si>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</si>
  <si>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</si>
  <si>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</si>
  <si>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</si>
  <si>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</si>
  <si>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</si>
  <si>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</si>
  <si>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</si>
  <si>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</si>
  <si>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</si>
  <si>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</si>
  <si>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</si>
  <si>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</si>
  <si>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</si>
  <si>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</si>
  <si>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</si>
  <si>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</si>
  <si>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</si>
  <si>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</si>
  <si>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</si>
  <si>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</si>
  <si>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</si>
  <si>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</si>
  <si>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</si>
  <si>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</si>
  <si>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</si>
  <si>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</si>
  <si>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</si>
  <si>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</si>
  <si>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</si>
  <si>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</si>
  <si>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</si>
  <si>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</si>
  <si>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</si>
  <si>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</si>
  <si>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</si>
  <si>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</si>
  <si>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</si>
  <si>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</si>
  <si>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</si>
  <si>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</si>
  <si>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</si>
  <si>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</si>
  <si>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</si>
  <si>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</si>
  <si>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</si>
  <si>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</si>
  <si>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</si>
  <si>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</si>
  <si>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</si>
  <si>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</si>
  <si>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</si>
  <si>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</si>
  <si>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</si>
  <si>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</si>
  <si>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</si>
  <si>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</si>
  <si>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</si>
  <si>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</si>
  <si>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</si>
  <si>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</si>
  <si>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</si>
  <si>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</si>
  <si>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</si>
  <si>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</si>
  <si>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</si>
  <si>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</si>
  <si>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</si>
  <si>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</si>
  <si>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</si>
  <si>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</si>
  <si>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</si>
  <si>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</si>
  <si>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</si>
  <si>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</si>
  <si>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</si>
  <si>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</si>
  <si>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</si>
  <si>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</si>
  <si>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</si>
  <si>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</si>
  <si>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</si>
  <si>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</si>
  <si>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</si>
  <si>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</si>
  <si>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</si>
  <si>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</si>
  <si>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</si>
  <si>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</si>
  <si>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</si>
  <si>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</si>
  <si>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</si>
  <si>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</si>
  <si>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</si>
  <si>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</si>
  <si>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</si>
  <si>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</si>
  <si>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</si>
  <si>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</si>
  <si>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</si>
  <si>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</si>
  <si>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</si>
  <si>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</si>
  <si>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</si>
  <si>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</si>
  <si>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</si>
  <si>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</si>
  <si>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</si>
  <si>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</si>
  <si>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</si>
  <si>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</si>
  <si>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</si>
  <si>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</si>
  <si>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</si>
  <si>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</si>
  <si>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</si>
  <si>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</si>
  <si>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</si>
  <si>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</si>
  <si>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</si>
  <si>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</si>
  <si>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</si>
  <si>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</si>
  <si>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</si>
  <si>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</si>
  <si>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</si>
  <si>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</si>
  <si>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</si>
  <si>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</si>
  <si>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</si>
  <si>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</si>
  <si>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</si>
  <si>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</si>
  <si>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</si>
  <si>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</si>
  <si>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</si>
  <si>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</si>
  <si>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</si>
  <si>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</si>
  <si>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</si>
  <si>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</si>
  <si>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</si>
  <si>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</si>
  <si>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</si>
  <si>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</si>
  <si>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</si>
  <si>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</si>
  <si>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</si>
  <si>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</si>
  <si>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</si>
  <si>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</si>
  <si>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</si>
  <si>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</si>
  <si>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</si>
  <si>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</si>
  <si>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</si>
  <si>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</si>
  <si>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</si>
  <si>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</si>
  <si>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</si>
  <si>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</si>
  <si>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</si>
  <si>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</si>
  <si>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</si>
  <si>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</si>
  <si>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</si>
  <si>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</si>
  <si>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</si>
  <si>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</si>
  <si>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</si>
  <si>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</si>
  <si>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</si>
  <si>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</si>
  <si>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</si>
  <si>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</si>
  <si>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</si>
  <si>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</si>
  <si>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</si>
  <si>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</si>
  <si>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</si>
  <si>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</si>
  <si>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</si>
  <si>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</si>
  <si>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</si>
  <si>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</si>
  <si>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</si>
  <si>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</si>
  <si>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</si>
  <si>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</si>
  <si>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</si>
  <si>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</si>
  <si>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</si>
  <si>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</si>
  <si>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</si>
  <si>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</si>
  <si>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</si>
  <si>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</si>
  <si>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</si>
  <si>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</si>
  <si>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</si>
  <si>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</si>
  <si>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</si>
  <si>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</si>
  <si>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</si>
  <si>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</si>
  <si>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</si>
  <si>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</si>
  <si>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</si>
  <si>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</si>
  <si>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</si>
  <si>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</si>
  <si>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</si>
  <si>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</si>
  <si>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</si>
  <si>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</si>
  <si>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</si>
  <si>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</si>
  <si>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</si>
  <si>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</si>
  <si>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</si>
  <si>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</si>
  <si>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</si>
  <si>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</si>
  <si>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</si>
  <si>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</si>
  <si>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</si>
  <si>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</si>
  <si>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</si>
  <si>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</si>
  <si>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</si>
  <si>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</si>
  <si>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</si>
  <si>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</si>
  <si>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</si>
  <si>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</si>
  <si>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</si>
  <si>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</si>
  <si>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</si>
  <si>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</si>
  <si>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</si>
  <si>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</si>
  <si>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</si>
  <si>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</si>
  <si>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</si>
  <si>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</si>
  <si>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</si>
  <si>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</si>
  <si>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</si>
  <si>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</si>
  <si>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</si>
  <si>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</si>
  <si>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</si>
  <si>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</si>
  <si>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</si>
  <si>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</si>
  <si>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</si>
  <si>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</si>
  <si>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</si>
  <si>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</si>
  <si>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</si>
  <si>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</si>
  <si>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</si>
  <si>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</si>
  <si>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</si>
  <si>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</si>
  <si>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</si>
  <si>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</si>
  <si>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</si>
  <si>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</si>
  <si>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</si>
  <si>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</si>
  <si>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</si>
  <si>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</si>
  <si>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</si>
  <si>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</si>
  <si>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</si>
  <si>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</si>
  <si>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</si>
  <si>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</si>
  <si>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</si>
  <si>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</si>
  <si>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</si>
  <si>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</si>
  <si>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</si>
  <si>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</si>
  <si>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</si>
  <si>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</si>
  <si>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</si>
  <si>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</si>
  <si>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</si>
  <si>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</si>
  <si>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</si>
  <si>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</si>
  <si>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</si>
  <si>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</si>
  <si>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</si>
  <si>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</si>
  <si>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</si>
  <si>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</si>
  <si>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</si>
  <si>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</si>
  <si>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</si>
  <si>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</si>
  <si>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</si>
  <si>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</si>
  <si>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</si>
  <si>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</si>
  <si>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</si>
  <si>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</si>
  <si>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</si>
  <si>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</si>
  <si>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</si>
  <si>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</si>
  <si>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</si>
  <si>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</si>
  <si>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</si>
  <si>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</si>
  <si>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</si>
  <si>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</si>
  <si>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</si>
  <si>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</si>
  <si>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</si>
  <si>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</si>
  <si>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</si>
  <si>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</si>
  <si>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</si>
  <si>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</si>
  <si>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</si>
  <si>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</si>
  <si>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</si>
  <si>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</si>
  <si>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</si>
  <si>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</si>
  <si>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</si>
  <si>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</si>
  <si>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</si>
  <si>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</si>
  <si>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</si>
  <si>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</si>
  <si>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</si>
  <si>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</si>
  <si>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</si>
  <si>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</si>
  <si>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</si>
  <si>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</si>
  <si>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</si>
  <si>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</si>
  <si>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</si>
  <si>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</si>
  <si>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</si>
  <si>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</si>
  <si>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</si>
  <si>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</si>
  <si>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</si>
  <si>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</si>
  <si>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</si>
  <si>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</si>
  <si>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</si>
  <si>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</si>
  <si>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</si>
  <si>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</si>
  <si>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</si>
  <si>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</si>
  <si>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</si>
  <si>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</si>
  <si>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</si>
  <si>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</si>
  <si>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</si>
  <si>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</si>
  <si>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</si>
  <si>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</si>
  <si>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</si>
  <si>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</si>
  <si>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</si>
  <si>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</si>
  <si>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</si>
  <si>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</si>
  <si>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</si>
  <si>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</si>
  <si>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</si>
  <si>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</si>
  <si>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</si>
  <si>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</si>
  <si>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</si>
  <si>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</si>
  <si>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</si>
  <si>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</si>
  <si>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</si>
  <si>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</si>
  <si>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</si>
  <si>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</si>
  <si>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</si>
  <si>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</si>
  <si>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</si>
  <si>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</si>
  <si>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</si>
  <si>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</si>
  <si>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</si>
  <si>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</si>
  <si>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</si>
  <si>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</si>
  <si>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</si>
  <si>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</si>
  <si>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</si>
  <si>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</si>
  <si>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</si>
  <si>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</si>
  <si>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</si>
  <si>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</si>
  <si>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</si>
  <si>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</si>
  <si>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</si>
  <si>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</si>
  <si>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</si>
  <si>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</si>
  <si>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</si>
  <si>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</si>
  <si>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</si>
  <si>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</si>
  <si>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</si>
  <si>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</si>
  <si>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</si>
  <si>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</si>
  <si>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</si>
  <si>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</si>
  <si>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</si>
  <si>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</si>
  <si>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</si>
  <si>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</si>
  <si>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</si>
  <si>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</si>
  <si>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</si>
  <si>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</si>
  <si>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</si>
  <si>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</si>
  <si>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</si>
  <si>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</si>
  <si>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</si>
  <si>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</si>
  <si>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</si>
  <si>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</si>
  <si>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</si>
  <si>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</si>
  <si>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</si>
  <si>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</si>
  <si>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</si>
  <si>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</si>
  <si>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</si>
  <si>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</si>
  <si>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</si>
  <si>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</si>
  <si>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</si>
  <si>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</si>
  <si>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</si>
  <si>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</si>
  <si>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</si>
  <si>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</si>
  <si>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</si>
  <si>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</si>
  <si>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</si>
  <si>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</si>
  <si>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</si>
  <si>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</si>
  <si>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</si>
  <si>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</si>
  <si>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</si>
  <si>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</si>
  <si>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</si>
  <si>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</si>
  <si>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</si>
  <si>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</si>
  <si>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</si>
  <si>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</si>
  <si>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</si>
  <si>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</si>
  <si>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</si>
  <si>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</si>
  <si>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</si>
  <si>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</si>
  <si>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</si>
  <si>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</si>
  <si>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</si>
  <si>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</si>
  <si>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</si>
  <si>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</si>
  <si>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</si>
  <si>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</si>
  <si>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</si>
  <si>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</si>
  <si>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</si>
  <si>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</si>
  <si>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</si>
  <si>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</si>
  <si>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</si>
  <si>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</si>
  <si>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</si>
  <si>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</si>
  <si>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</si>
  <si>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</si>
  <si>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</si>
  <si>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</si>
  <si>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</si>
  <si>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</si>
  <si>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</si>
  <si>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</si>
  <si>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</si>
  <si>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</si>
  <si>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</si>
  <si>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</si>
  <si>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</si>
  <si>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</si>
  <si>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</si>
  <si>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</si>
  <si>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</si>
  <si>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</si>
  <si>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</si>
  <si>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</si>
  <si>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</si>
  <si>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</si>
  <si>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</si>
  <si>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</si>
  <si>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</si>
  <si>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</si>
  <si>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</si>
  <si>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</si>
  <si>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</si>
  <si>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</si>
  <si>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</si>
  <si>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</si>
  <si>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</si>
  <si>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</si>
  <si>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</si>
  <si>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</si>
  <si>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</si>
  <si>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</si>
  <si>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</si>
  <si>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</si>
  <si>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</si>
  <si>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</si>
  <si>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</si>
  <si>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</si>
  <si>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</si>
  <si>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</si>
  <si>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</si>
  <si>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</si>
  <si>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</si>
  <si>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</si>
  <si>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</si>
  <si>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</si>
  <si>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</si>
  <si>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</si>
  <si>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</si>
  <si>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</si>
  <si>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</si>
  <si>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</si>
  <si>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</si>
  <si>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</si>
  <si>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</si>
  <si>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</si>
  <si>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</si>
  <si>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</si>
  <si>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</si>
  <si>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</si>
  <si>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</si>
  <si>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</si>
  <si>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</si>
  <si>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</si>
  <si>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</si>
  <si>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</si>
  <si>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</si>
  <si>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</si>
  <si>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</si>
  <si>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</si>
  <si>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</si>
  <si>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</si>
  <si>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</si>
  <si>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</si>
  <si>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</si>
  <si>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</si>
  <si>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</si>
  <si>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</si>
  <si>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</si>
  <si>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</si>
  <si>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</si>
  <si>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</si>
  <si>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</si>
  <si>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</si>
  <si>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</si>
  <si>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</si>
  <si>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</si>
  <si>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</si>
  <si>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</si>
  <si>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</si>
  <si>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</si>
  <si>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</si>
  <si>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</si>
  <si>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</si>
  <si>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</si>
  <si>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</si>
  <si>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</si>
  <si>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</si>
  <si>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</si>
  <si>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</si>
  <si>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</si>
  <si>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</si>
  <si>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</si>
  <si>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</si>
  <si>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</si>
  <si>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</si>
  <si>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</si>
  <si>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</si>
  <si>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</si>
  <si>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</si>
  <si>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</si>
  <si>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</si>
  <si>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</si>
  <si>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</si>
  <si>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</si>
  <si>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</si>
  <si>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</si>
  <si>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</si>
  <si>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</si>
  <si>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</si>
  <si>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</si>
  <si>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</si>
  <si>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</si>
  <si>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</si>
  <si>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</si>
  <si>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</si>
  <si>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</si>
  <si>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</si>
  <si>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</si>
  <si>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</si>
  <si>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</si>
  <si>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</si>
  <si>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</si>
  <si>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</si>
  <si>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</si>
  <si>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</si>
  <si>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</si>
  <si>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</si>
  <si>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</si>
  <si>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</si>
  <si>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</si>
  <si>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</si>
  <si>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</si>
  <si>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</si>
  <si>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</si>
  <si>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</si>
  <si>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</si>
  <si>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</si>
  <si>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</si>
  <si>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</si>
  <si>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</si>
  <si>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</si>
  <si>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</si>
  <si>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</si>
  <si>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</si>
  <si>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</si>
  <si>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</si>
  <si>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</si>
  <si>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</si>
  <si>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</si>
  <si>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</si>
  <si>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</si>
  <si>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</si>
  <si>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</si>
  <si>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</si>
  <si>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</si>
  <si>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</si>
  <si>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</si>
  <si>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</si>
  <si>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</si>
  <si>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</si>
  <si>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</si>
  <si>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</si>
  <si>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</si>
  <si>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</si>
  <si>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</si>
  <si>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</si>
  <si>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</si>
  <si>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</si>
  <si>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</si>
  <si>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</si>
  <si>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</si>
  <si>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</si>
  <si>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</si>
  <si>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</si>
  <si>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</si>
  <si>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</si>
  <si>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</si>
  <si>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</si>
  <si>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</si>
  <si>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</si>
  <si>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</si>
  <si>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</si>
  <si>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</si>
  <si>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</si>
  <si>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</si>
  <si>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</si>
  <si>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</si>
  <si>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</si>
  <si>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</si>
  <si>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</si>
  <si>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</si>
  <si>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</si>
  <si>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</si>
  <si>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</si>
  <si>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</si>
  <si>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</si>
  <si>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</si>
  <si>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</si>
  <si>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</si>
  <si>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</si>
  <si>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</si>
  <si>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</si>
  <si>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</si>
  <si>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</si>
  <si>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</si>
  <si>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</si>
  <si>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</si>
  <si>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</si>
  <si>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</si>
  <si>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</si>
  <si>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</si>
  <si>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</si>
  <si>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</si>
  <si>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</si>
  <si>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</si>
  <si>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</si>
  <si>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</si>
  <si>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</si>
  <si>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</si>
  <si>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</si>
  <si>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</si>
  <si>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</si>
  <si>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</si>
  <si>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</si>
  <si>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</si>
  <si>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</si>
  <si>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</si>
  <si>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</si>
  <si>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</si>
  <si>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</si>
  <si>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</si>
  <si>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</si>
  <si>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</si>
  <si>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</si>
  <si>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</si>
  <si>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</si>
  <si>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</si>
  <si>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</si>
  <si>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</si>
  <si>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</si>
  <si>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</si>
  <si>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</si>
  <si>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</si>
  <si>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</si>
  <si>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</si>
  <si>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</si>
  <si>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</si>
  <si>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</si>
  <si>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</si>
  <si>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</si>
  <si>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</si>
  <si>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</si>
  <si>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</si>
  <si>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</si>
  <si>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</si>
  <si>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</si>
  <si>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</si>
  <si>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</si>
  <si>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</si>
  <si>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</si>
  <si>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</si>
  <si>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</si>
  <si>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</si>
  <si>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</si>
  <si>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</si>
  <si>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</si>
  <si>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</si>
  <si>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</si>
  <si>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</si>
  <si>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</si>
  <si>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</si>
  <si>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</si>
  <si>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</si>
  <si>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</si>
  <si>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</si>
  <si>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</si>
  <si>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</si>
  <si>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</si>
  <si>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</si>
  <si>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</si>
  <si>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</si>
  <si>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</si>
  <si>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</si>
  <si>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</si>
  <si>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</si>
  <si>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</si>
  <si>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</si>
  <si>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</si>
  <si>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</si>
  <si>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</si>
  <si>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</si>
  <si>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</si>
  <si>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</si>
  <si>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</si>
  <si>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</si>
  <si>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</si>
  <si>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</si>
  <si>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</si>
  <si>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</si>
  <si>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</si>
  <si>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</si>
  <si>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</si>
  <si>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</si>
  <si>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</si>
  <si>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</si>
  <si>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</si>
  <si>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</si>
  <si>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</si>
  <si>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</si>
  <si>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</si>
  <si>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</si>
  <si>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</si>
  <si>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</si>
  <si>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</si>
  <si>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</si>
  <si>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</si>
  <si>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</si>
  <si>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</si>
  <si>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</si>
  <si>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</si>
  <si>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</si>
  <si>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</si>
  <si>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</si>
  <si>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</si>
  <si>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</si>
  <si>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</si>
  <si>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</si>
  <si>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</si>
  <si>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</si>
  <si>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</si>
  <si>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</si>
  <si>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</si>
  <si>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</si>
  <si>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</si>
  <si>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</si>
  <si>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</si>
  <si>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</si>
  <si>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</si>
  <si>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</si>
  <si>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</si>
  <si>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</si>
  <si>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</si>
  <si>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</si>
  <si>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</si>
  <si>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</si>
  <si>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</si>
  <si>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</si>
  <si>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</si>
  <si>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</si>
  <si>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</si>
  <si>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</si>
  <si>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</si>
  <si>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</si>
  <si>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</si>
  <si>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</si>
  <si>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</si>
  <si>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</si>
  <si>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</si>
  <si>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</si>
  <si>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</si>
  <si>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</si>
  <si>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</si>
  <si>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</si>
  <si>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</si>
  <si>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</si>
  <si>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</si>
  <si>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</si>
  <si>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</si>
  <si>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</si>
  <si>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</si>
  <si>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</si>
  <si>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</si>
  <si>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</si>
  <si>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</si>
  <si>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</si>
  <si>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</si>
  <si>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</si>
  <si>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</si>
  <si>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</si>
  <si>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</si>
  <si>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</si>
  <si>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</si>
  <si>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</si>
  <si>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</si>
  <si>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</si>
  <si>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</si>
  <si>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</si>
  <si>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</si>
  <si>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</si>
  <si>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</si>
  <si>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</si>
  <si>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</si>
  <si>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</si>
  <si>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</si>
  <si>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</si>
  <si>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</si>
  <si>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</si>
  <si>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</si>
  <si>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</si>
  <si>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</si>
  <si>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</si>
  <si>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</si>
  <si>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</si>
  <si>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</si>
  <si>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</si>
  <si>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</si>
  <si>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</si>
  <si>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</si>
  <si>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</si>
  <si>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</si>
  <si>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</si>
  <si>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</si>
  <si>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</si>
  <si>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</si>
  <si>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</si>
  <si>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</si>
  <si>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</si>
  <si>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</si>
  <si>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</si>
  <si>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</si>
  <si>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</si>
  <si>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</si>
  <si>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</si>
  <si>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</si>
  <si>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</si>
  <si>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</si>
  <si>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</si>
  <si>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</si>
  <si>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</si>
  <si>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</si>
  <si>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</si>
  <si>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</si>
  <si>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</si>
  <si>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</si>
  <si>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</si>
  <si>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</si>
  <si>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</si>
  <si>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</si>
  <si>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</si>
  <si>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</si>
  <si>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</si>
  <si>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</si>
  <si>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</si>
  <si>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</si>
  <si>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</si>
  <si>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</si>
  <si>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</si>
  <si>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</si>
  <si>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</si>
  <si>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</si>
  <si>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</si>
  <si>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</si>
  <si>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</si>
  <si>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</si>
  <si>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</si>
  <si>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</si>
  <si>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</si>
  <si>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</si>
  <si>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</si>
  <si>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</si>
  <si>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</si>
  <si>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</si>
  <si>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</si>
  <si>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</si>
  <si>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</si>
  <si>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</si>
  <si>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</si>
  <si>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</si>
  <si>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</si>
  <si>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</si>
  <si>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</si>
  <si>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</si>
  <si>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</si>
  <si>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</si>
  <si>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</si>
  <si>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</si>
  <si>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</si>
  <si>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</si>
  <si>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</si>
  <si>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</si>
  <si>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</si>
  <si>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</si>
  <si>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</si>
  <si>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</si>
  <si>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</si>
  <si>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</si>
  <si>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</si>
  <si>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</si>
  <si>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</si>
  <si>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</si>
  <si>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</si>
  <si>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</si>
  <si>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</si>
  <si>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</si>
  <si>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</si>
  <si>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</si>
  <si>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</si>
  <si>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</si>
  <si>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</si>
  <si>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</si>
  <si>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</si>
  <si>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</si>
  <si>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</si>
  <si>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</si>
  <si>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</si>
  <si>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</si>
  <si>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</si>
  <si>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</si>
  <si>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</si>
  <si>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</si>
  <si>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</si>
  <si>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</si>
  <si>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</si>
  <si>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</si>
  <si>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</si>
  <si>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</si>
  <si>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</si>
  <si>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</si>
  <si>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</si>
  <si>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</si>
  <si>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</si>
  <si>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</si>
  <si>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</si>
  <si>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</si>
  <si>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</si>
  <si>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</si>
  <si>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</si>
  <si>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</si>
  <si>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</si>
  <si>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</si>
  <si>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</si>
  <si>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</si>
  <si>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</si>
  <si>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</si>
  <si>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</si>
  <si>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</si>
  <si>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</si>
  <si>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</si>
  <si>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</si>
  <si>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</si>
  <si>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</si>
  <si>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</si>
  <si>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</si>
  <si>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</si>
  <si>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</si>
  <si>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</si>
  <si>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</si>
  <si>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</si>
  <si>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</si>
  <si>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</si>
  <si>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</si>
  <si>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</si>
  <si>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</si>
  <si>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</si>
  <si>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</si>
  <si>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</si>
  <si>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</si>
  <si>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</si>
  <si>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</si>
  <si>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</si>
  <si>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</si>
  <si>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</si>
  <si>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</si>
  <si>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</si>
  <si>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</si>
  <si>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</si>
  <si>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</si>
  <si>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</si>
  <si>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</si>
  <si>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</si>
  <si>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</si>
  <si>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</si>
  <si>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</si>
  <si>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</si>
  <si>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</si>
  <si>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</si>
  <si>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</si>
  <si>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</si>
  <si>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</si>
  <si>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</si>
  <si>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</si>
  <si>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</si>
  <si>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</si>
  <si>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</si>
  <si>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</si>
  <si>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</si>
  <si>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</si>
  <si>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</si>
  <si>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</si>
  <si>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</si>
  <si>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</si>
  <si>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</si>
  <si>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</si>
  <si>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</si>
  <si>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</si>
  <si>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</si>
  <si>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</si>
  <si>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</si>
  <si>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</si>
  <si>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</si>
  <si>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</si>
  <si>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</si>
  <si>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</si>
  <si>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</si>
  <si>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</si>
  <si>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</si>
  <si>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</si>
  <si>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</si>
  <si>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</si>
  <si>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</si>
  <si>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</si>
  <si>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</si>
  <si>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</si>
  <si>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</si>
  <si>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</si>
  <si>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</si>
  <si>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</si>
  <si>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</si>
  <si>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</si>
  <si>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</si>
  <si>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</si>
  <si>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</si>
  <si>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</si>
  <si>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</si>
  <si>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</si>
  <si>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</si>
  <si>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</si>
  <si>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</si>
  <si>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</si>
  <si>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</si>
  <si>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</si>
  <si>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</si>
  <si>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</si>
  <si>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</si>
  <si>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</si>
  <si>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</si>
  <si>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</si>
  <si>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</si>
  <si>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</si>
  <si>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</si>
  <si>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</si>
  <si>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</si>
  <si>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</si>
  <si>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</si>
  <si>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</si>
  <si>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</si>
  <si>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</si>
  <si>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</si>
  <si>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</si>
  <si>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</si>
  <si>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</si>
  <si>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</si>
  <si>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</si>
  <si>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</si>
  <si>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</si>
  <si>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</si>
  <si>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</si>
  <si>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</si>
  <si>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</si>
  <si>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</si>
  <si>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</si>
  <si>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</si>
  <si>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</si>
  <si>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</si>
  <si>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</si>
  <si>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</si>
  <si>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</si>
  <si>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</si>
  <si>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</si>
  <si>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</si>
  <si>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</si>
  <si>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</si>
  <si>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</si>
  <si>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</si>
  <si>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</si>
  <si>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</si>
  <si>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</si>
  <si>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</si>
  <si>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</si>
  <si>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</si>
  <si>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</si>
  <si>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</si>
  <si>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</si>
  <si>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</si>
  <si>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</si>
  <si>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</si>
  <si>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</si>
  <si>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</si>
  <si>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</si>
  <si>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</si>
  <si>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</si>
  <si>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</si>
  <si>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</si>
  <si>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</si>
  <si>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</si>
  <si>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</si>
  <si>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</si>
  <si>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</si>
  <si>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</si>
  <si>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</si>
  <si>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</si>
  <si>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</si>
  <si>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</si>
  <si>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</si>
  <si>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</si>
  <si>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</si>
  <si>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</si>
  <si>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</si>
  <si>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</si>
  <si>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</si>
  <si>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</si>
  <si>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</si>
  <si>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</si>
  <si>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</si>
  <si>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</si>
  <si>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</si>
  <si>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</si>
  <si>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</si>
  <si>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</si>
  <si>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</si>
  <si>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</si>
  <si>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</si>
  <si>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</si>
  <si>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</si>
  <si>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</si>
  <si>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</si>
  <si>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</si>
  <si>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</si>
  <si>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</si>
  <si>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</si>
  <si>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</si>
  <si>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</si>
  <si>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</si>
  <si>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</si>
  <si>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</si>
  <si>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</si>
  <si>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</si>
  <si>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</si>
  <si>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</si>
  <si>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</si>
  <si>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</si>
  <si>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</si>
  <si>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</si>
  <si>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</si>
  <si>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</si>
  <si>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</si>
  <si>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</si>
  <si>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</si>
  <si>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</si>
  <si>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</si>
  <si>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</si>
  <si>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</si>
  <si>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</si>
  <si>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</si>
  <si>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</si>
  <si>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</si>
  <si>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</si>
  <si>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</si>
  <si>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</si>
  <si>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</si>
  <si>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</si>
  <si>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</si>
  <si>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</si>
  <si>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</si>
  <si>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</si>
  <si>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</si>
  <si>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</si>
  <si>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</si>
  <si>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</si>
  <si>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</si>
  <si>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</si>
  <si>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</si>
  <si>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</si>
  <si>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</si>
  <si>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</si>
  <si>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</si>
  <si>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</si>
  <si>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</si>
  <si>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</si>
  <si>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</si>
  <si>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</si>
  <si>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</si>
  <si>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</si>
  <si>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</si>
  <si>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</si>
  <si>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</si>
  <si>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</si>
  <si>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</si>
  <si>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</si>
  <si>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</si>
  <si>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</si>
  <si>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</si>
  <si>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</si>
  <si>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</si>
  <si>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</si>
  <si>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</si>
  <si>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</si>
  <si>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</si>
  <si>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</si>
  <si>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</si>
  <si>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</si>
  <si>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</si>
  <si>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</si>
  <si>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</si>
  <si>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</si>
  <si>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</si>
  <si>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</si>
  <si>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</si>
  <si>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</si>
  <si>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</si>
  <si>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</si>
  <si>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</si>
  <si>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</si>
  <si>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</si>
  <si>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</si>
  <si>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</si>
  <si>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</si>
  <si>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</si>
  <si>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</si>
  <si>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</si>
  <si>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</si>
  <si>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</si>
  <si>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</si>
  <si>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</si>
  <si>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</si>
  <si>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</si>
  <si>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</si>
  <si>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</si>
  <si>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</si>
  <si>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</si>
  <si>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</si>
  <si>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</si>
  <si>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</si>
  <si>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</si>
  <si>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</si>
  <si>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</si>
  <si>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</si>
  <si>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</si>
  <si>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</si>
  <si>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</si>
  <si>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</si>
  <si>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</si>
  <si>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</si>
  <si>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</si>
  <si>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</si>
  <si>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</si>
  <si>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</si>
  <si>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</si>
  <si>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</si>
  <si>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</si>
  <si>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</si>
  <si>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</si>
  <si>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</si>
  <si>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</si>
  <si>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</si>
  <si>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</si>
  <si>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</si>
  <si>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</si>
  <si>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</si>
  <si>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</si>
  <si>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</si>
  <si>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</si>
  <si>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</si>
  <si>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</si>
  <si>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</si>
  <si>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</si>
  <si>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</si>
  <si>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</si>
  <si>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</si>
  <si>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</si>
  <si>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</si>
  <si>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</si>
  <si>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</si>
  <si>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</si>
  <si>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</si>
  <si>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</si>
  <si>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</si>
  <si>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</si>
  <si>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</si>
  <si>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</si>
  <si>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</si>
  <si>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</si>
  <si>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</si>
  <si>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</si>
  <si>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</si>
  <si>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</si>
  <si>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</si>
  <si>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</si>
  <si>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</si>
  <si>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</si>
  <si>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</si>
  <si>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</si>
  <si>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</si>
  <si>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</si>
  <si>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</si>
  <si>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</si>
  <si>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</si>
  <si>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</si>
  <si>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</si>
  <si>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</si>
  <si>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</si>
  <si>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</si>
  <si>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</si>
  <si>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</si>
  <si>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</si>
  <si>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</si>
  <si>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</si>
  <si>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</si>
  <si>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</si>
  <si>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</si>
  <si>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</si>
  <si>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</si>
  <si>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</si>
  <si>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</si>
  <si>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</si>
  <si>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</si>
  <si>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</si>
  <si>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</si>
  <si>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</si>
  <si>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</si>
  <si>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</si>
  <si>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</si>
  <si>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</si>
  <si>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</si>
  <si>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</si>
  <si>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</si>
  <si>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</si>
  <si>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</si>
  <si>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</si>
  <si>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</si>
  <si>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</si>
  <si>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</si>
  <si>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</si>
  <si>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</si>
  <si>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</si>
  <si>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</si>
  <si>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</si>
  <si>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</si>
  <si>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</si>
  <si>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</si>
  <si>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</si>
  <si>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</si>
  <si>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</si>
  <si>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</si>
  <si>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</si>
  <si>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</si>
  <si>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</si>
  <si>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</si>
  <si>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</si>
  <si>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</si>
  <si>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</si>
  <si>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</si>
  <si>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</si>
  <si>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</si>
  <si>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</si>
  <si>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</si>
  <si>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</si>
  <si>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</si>
  <si>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</si>
  <si>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</si>
  <si>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</si>
  <si>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</si>
  <si>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</si>
  <si>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</si>
  <si>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</si>
  <si>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</si>
  <si>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</si>
  <si>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</si>
  <si>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</si>
  <si>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</si>
  <si>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</si>
  <si>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</si>
  <si>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</si>
  <si>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</si>
  <si>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</si>
  <si>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</si>
  <si>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</si>
  <si>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</si>
  <si>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</si>
  <si>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</si>
  <si>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</si>
  <si>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</si>
  <si>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</si>
  <si>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</si>
  <si>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</si>
  <si>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</si>
  <si>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</si>
  <si>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</si>
  <si>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</si>
  <si>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</si>
  <si>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</si>
  <si>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</si>
  <si>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</si>
  <si>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</si>
  <si>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</si>
  <si>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</si>
  <si>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</si>
  <si>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</si>
  <si>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</si>
  <si>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</si>
  <si>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</si>
  <si>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</si>
  <si>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</si>
  <si>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</si>
  <si>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</si>
  <si>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</si>
  <si>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</si>
  <si>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</si>
  <si>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</si>
  <si>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</si>
  <si>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</si>
  <si>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</si>
  <si>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</si>
  <si>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</si>
  <si>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</si>
  <si>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</si>
  <si>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</si>
  <si>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</si>
  <si>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</si>
  <si>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</si>
  <si>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</si>
  <si>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</si>
  <si>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</si>
  <si>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</si>
  <si>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</si>
  <si>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</si>
  <si>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</si>
  <si>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</si>
  <si>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</si>
  <si>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</si>
  <si>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</si>
  <si>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</si>
  <si>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</si>
  <si>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</si>
  <si>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</si>
  <si>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</si>
  <si>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</si>
  <si>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</si>
  <si>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</si>
  <si>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</si>
  <si>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</si>
  <si>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</si>
  <si>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</si>
  <si>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</si>
  <si>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</si>
  <si>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</si>
  <si>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</si>
  <si>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</si>
  <si>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</si>
  <si>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</si>
  <si>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</si>
  <si>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</si>
  <si>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</si>
  <si>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</si>
  <si>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</si>
  <si>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</si>
  <si>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</si>
  <si>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</si>
  <si>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</si>
  <si>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</si>
  <si>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</si>
  <si>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</si>
  <si>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</si>
  <si>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</si>
  <si>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</si>
  <si>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</si>
  <si>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</si>
  <si>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</si>
  <si>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</si>
  <si>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</si>
  <si>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</si>
  <si>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</si>
  <si>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</si>
  <si>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</si>
  <si>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</si>
  <si>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</si>
  <si>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</si>
  <si>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</si>
  <si>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</si>
  <si>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</si>
  <si>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</si>
  <si>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</si>
  <si>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</si>
  <si>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</si>
  <si>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</si>
  <si>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</si>
  <si>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</si>
  <si>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</si>
  <si>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</si>
  <si>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</si>
  <si>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</si>
  <si>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</si>
  <si>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</si>
  <si>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</si>
  <si>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</si>
  <si>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</si>
  <si>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</si>
  <si>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</si>
  <si>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</si>
  <si>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</si>
  <si>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</si>
  <si>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</si>
  <si>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</si>
  <si>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</si>
  <si>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</si>
  <si>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</si>
  <si>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</si>
  <si>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</si>
  <si>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</si>
  <si>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</si>
  <si>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</si>
  <si>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</si>
  <si>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</si>
  <si>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</si>
  <si>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</si>
  <si>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</si>
  <si>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</si>
  <si>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</si>
  <si>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</si>
  <si>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</si>
  <si>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</si>
  <si>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</si>
  <si>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</si>
  <si>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</si>
  <si>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</si>
  <si>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</si>
  <si>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</si>
  <si>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</si>
  <si>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</si>
  <si>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</si>
  <si>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</si>
  <si>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</si>
  <si>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</si>
  <si>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</si>
  <si>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</si>
  <si>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</si>
  <si>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</si>
  <si>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</si>
  <si>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</si>
  <si>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</si>
  <si>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</si>
  <si>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</si>
  <si>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</si>
  <si>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</si>
  <si>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</si>
  <si>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</si>
  <si>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</si>
  <si>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</si>
  <si>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</si>
  <si>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</si>
  <si>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</si>
  <si>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</si>
  <si>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</si>
  <si>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</si>
  <si>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</si>
  <si>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</si>
  <si>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</si>
  <si>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</si>
  <si>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</si>
  <si>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</si>
  <si>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</si>
  <si>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</si>
  <si>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</si>
  <si>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</si>
  <si>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</si>
  <si>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</si>
  <si>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</si>
  <si>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</si>
  <si>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</si>
  <si>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</si>
  <si>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</si>
  <si>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</si>
  <si>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</si>
  <si>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</si>
  <si>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</si>
  <si>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</si>
  <si>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</si>
  <si>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</si>
  <si>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</si>
  <si>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</si>
  <si>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</si>
  <si>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</si>
  <si>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</si>
  <si>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</si>
  <si>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</si>
  <si>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</si>
  <si>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</si>
  <si>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</si>
  <si>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</si>
  <si>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</si>
  <si>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</si>
  <si>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</si>
  <si>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</si>
  <si>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</si>
  <si>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</si>
  <si>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</si>
  <si>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</si>
  <si>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</si>
  <si>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</si>
  <si>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</si>
  <si>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</si>
  <si>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</si>
  <si>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</si>
  <si>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</si>
  <si>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</si>
  <si>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</si>
  <si>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</si>
  <si>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</si>
  <si>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</si>
  <si>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</si>
  <si>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</si>
  <si>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</si>
  <si>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</si>
  <si>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</si>
  <si>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</si>
  <si>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</si>
  <si>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</si>
  <si>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</si>
  <si>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</si>
  <si>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</si>
  <si>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</si>
  <si>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</si>
  <si>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</si>
  <si>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</si>
  <si>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</si>
  <si>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</si>
  <si>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</si>
  <si>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</si>
  <si>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</si>
  <si>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</si>
  <si>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</si>
  <si>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</si>
  <si>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</si>
  <si>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</si>
  <si>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</si>
  <si>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</si>
  <si>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</si>
  <si>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</si>
  <si>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</si>
  <si>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</si>
  <si>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</si>
  <si>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</si>
  <si>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</si>
  <si>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</si>
  <si>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</si>
  <si>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</si>
  <si>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</si>
  <si>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</si>
  <si>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</si>
  <si>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</si>
  <si>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</si>
  <si>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</si>
  <si>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</si>
  <si>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</si>
  <si>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</si>
  <si>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</si>
  <si>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</si>
  <si>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</si>
  <si>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</si>
  <si>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</si>
  <si>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</si>
  <si>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</si>
  <si>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</si>
  <si>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</si>
  <si>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</si>
  <si>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</si>
  <si>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</si>
  <si>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</si>
  <si>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</si>
  <si>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</si>
  <si>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</si>
  <si>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</si>
  <si>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</si>
  <si>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</si>
  <si>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</si>
  <si>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</si>
  <si>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</si>
  <si>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</si>
  <si>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</si>
  <si>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</si>
  <si>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</si>
  <si>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</si>
  <si>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</si>
  <si>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</si>
  <si>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</si>
  <si>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</si>
  <si>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</si>
  <si>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</si>
  <si>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</si>
  <si>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</si>
  <si>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</si>
  <si>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</si>
  <si>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</si>
  <si>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</si>
  <si>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</si>
  <si>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</si>
  <si>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</si>
  <si>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</si>
  <si>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</si>
  <si>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</si>
  <si>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</si>
  <si>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</si>
  <si>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</si>
  <si>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</si>
  <si>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</si>
  <si>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</si>
  <si>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</si>
  <si>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</si>
  <si>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</si>
  <si>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</si>
  <si>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</si>
  <si>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</si>
  <si>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</si>
  <si>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</si>
  <si>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</si>
  <si>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</si>
  <si>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</si>
  <si>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</si>
  <si>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</si>
  <si>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</si>
  <si>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</si>
  <si>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</si>
  <si>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</si>
  <si>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</si>
  <si>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</si>
  <si>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</si>
  <si>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</si>
  <si>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</si>
  <si>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</si>
  <si>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</si>
  <si>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</si>
  <si>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</si>
  <si>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</si>
  <si>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</si>
  <si>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</si>
  <si>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</si>
  <si>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</si>
  <si>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</si>
  <si>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</si>
  <si>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</si>
  <si>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</si>
  <si>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</si>
  <si>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</si>
  <si>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</si>
  <si>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</si>
  <si>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</si>
  <si>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</si>
  <si>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</si>
  <si>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</si>
  <si>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</si>
  <si>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</si>
  <si>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</si>
  <si>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</si>
  <si>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</si>
  <si>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</si>
  <si>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</si>
  <si>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</si>
  <si>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</si>
  <si>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</si>
  <si>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</si>
  <si>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</si>
  <si>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</si>
  <si>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</si>
  <si>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</si>
  <si>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</si>
  <si>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</si>
  <si>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</si>
  <si>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</si>
  <si>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</si>
  <si>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</si>
  <si>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</si>
  <si>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</si>
  <si>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</si>
  <si>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</si>
  <si>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</si>
  <si>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</si>
  <si>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</si>
  <si>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</si>
  <si>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</si>
  <si>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</si>
  <si>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</si>
  <si>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</si>
  <si>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</si>
  <si>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</si>
  <si>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</si>
  <si>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</si>
  <si>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</si>
  <si>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</si>
  <si>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</si>
  <si>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</si>
  <si>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</si>
  <si>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</si>
  <si>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</si>
  <si>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</si>
  <si>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</si>
  <si>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</si>
  <si>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</si>
  <si>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</si>
  <si>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</si>
  <si>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</si>
  <si>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</si>
  <si>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</si>
  <si>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</si>
  <si>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</si>
  <si>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</si>
  <si>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</si>
  <si>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</si>
  <si>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</si>
  <si>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</si>
  <si>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</si>
  <si>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</si>
  <si>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</si>
  <si>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</si>
  <si>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</si>
  <si>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</si>
  <si>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</si>
  <si>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</si>
  <si>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</si>
  <si>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</si>
  <si>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</si>
  <si>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</si>
  <si>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</si>
  <si>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</si>
  <si>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</si>
  <si>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</si>
  <si>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</si>
  <si>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</si>
  <si>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</si>
  <si>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</si>
  <si>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</si>
  <si>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</si>
  <si>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</si>
  <si>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</si>
  <si>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</si>
  <si>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</si>
  <si>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</si>
  <si>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</si>
  <si>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</si>
  <si>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</si>
  <si>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</si>
  <si>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</si>
  <si>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</si>
  <si>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</si>
  <si>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</si>
  <si>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</si>
  <si>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</si>
  <si>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</si>
  <si>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</si>
  <si>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</si>
  <si>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</si>
  <si>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</si>
  <si>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</si>
  <si>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</si>
  <si>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</si>
  <si>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</si>
  <si>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</si>
  <si>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</si>
  <si>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</si>
  <si>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</si>
  <si>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</si>
  <si>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</si>
  <si>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</si>
  <si>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</si>
  <si>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</si>
  <si>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</si>
  <si>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</si>
  <si>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</si>
  <si>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</si>
  <si>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</si>
  <si>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</si>
  <si>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</si>
  <si>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</si>
  <si>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</si>
  <si>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</si>
  <si>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</si>
  <si>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</si>
  <si>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</si>
  <si>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</si>
  <si>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</si>
  <si>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</si>
  <si>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</si>
  <si>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</si>
  <si>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</si>
  <si>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</si>
  <si>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</si>
  <si>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</si>
  <si>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</si>
  <si>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</si>
  <si>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</si>
  <si>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</si>
  <si>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</si>
  <si>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</si>
  <si>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</si>
  <si>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</si>
  <si>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</si>
  <si>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</si>
  <si>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</si>
  <si>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</si>
  <si>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</si>
  <si>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</si>
  <si>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</si>
  <si>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</si>
  <si>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</si>
  <si>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</si>
  <si>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</si>
  <si>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</si>
  <si>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</si>
  <si>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</si>
  <si>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</si>
  <si>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</si>
  <si>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</si>
  <si>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</si>
  <si>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</si>
  <si>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</si>
  <si>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</si>
  <si>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</si>
  <si>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</si>
  <si>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</si>
  <si>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</si>
  <si>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</si>
  <si>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</si>
  <si>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</si>
  <si>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</si>
  <si>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</si>
  <si>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</si>
  <si>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</si>
  <si>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</si>
  <si>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</si>
  <si>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</si>
  <si>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</si>
  <si>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</si>
  <si>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</si>
  <si>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</si>
  <si>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</si>
  <si>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</si>
  <si>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</si>
  <si>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</si>
  <si>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</si>
  <si>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</si>
  <si>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</si>
  <si>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</si>
  <si>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</si>
  <si>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</si>
  <si>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</si>
  <si>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</si>
  <si>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</si>
  <si>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</si>
  <si>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</si>
  <si>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</si>
  <si>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</si>
  <si>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</si>
  <si>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</si>
  <si>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</si>
  <si>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</si>
  <si>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</si>
  <si>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</si>
  <si>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</si>
  <si>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</si>
  <si>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</si>
  <si>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</si>
  <si>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</si>
  <si>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</si>
  <si>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</si>
  <si>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</si>
  <si>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</si>
  <si>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</si>
  <si>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</si>
  <si>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</si>
  <si>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</si>
  <si>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</si>
  <si>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</si>
  <si>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</si>
  <si>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</si>
  <si>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</si>
  <si>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</si>
  <si>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</si>
  <si>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</si>
  <si>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</si>
  <si>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</si>
  <si>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</si>
  <si>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</si>
  <si>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</si>
  <si>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</si>
  <si>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</si>
  <si>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</si>
  <si>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</si>
  <si>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</si>
  <si>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</si>
  <si>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</si>
  <si>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</si>
  <si>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</si>
  <si>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</si>
  <si>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</si>
  <si>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</si>
  <si>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</si>
  <si>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</si>
  <si>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</si>
  <si>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</si>
  <si>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</si>
  <si>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</si>
  <si>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</si>
  <si>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</si>
  <si>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</si>
  <si>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</si>
  <si>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</si>
  <si>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</si>
  <si>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</si>
  <si>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</si>
  <si>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</si>
  <si>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</si>
  <si>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</si>
  <si>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</si>
  <si>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</si>
  <si>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</si>
  <si>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</si>
  <si>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</si>
  <si>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</si>
  <si>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</si>
  <si>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</si>
  <si>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</si>
  <si>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</si>
  <si>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</si>
  <si>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</si>
  <si>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</si>
  <si>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</si>
  <si>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</si>
  <si>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</si>
  <si>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</si>
  <si>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</si>
  <si>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</si>
  <si>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</si>
  <si>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</si>
  <si>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</si>
  <si>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</si>
  <si>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</si>
  <si>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</si>
  <si>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</si>
  <si>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</si>
  <si>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</si>
  <si>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</si>
  <si>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</si>
  <si>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</si>
  <si>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</si>
  <si>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</si>
  <si>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</si>
  <si>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</si>
  <si>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</si>
  <si>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</si>
  <si>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</si>
  <si>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</si>
  <si>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</si>
  <si>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</si>
  <si>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</si>
  <si>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</si>
  <si>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</si>
  <si>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</si>
  <si>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</si>
  <si>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</si>
  <si>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</si>
  <si>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</si>
  <si>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</si>
  <si>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</si>
  <si>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</si>
  <si>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</si>
  <si>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</si>
  <si>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</si>
  <si>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</si>
  <si>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</si>
  <si>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</si>
  <si>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</si>
  <si>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</si>
  <si>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</si>
  <si>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</si>
  <si>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</si>
  <si>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</si>
  <si>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</si>
  <si>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</si>
  <si>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</si>
  <si>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</si>
  <si>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</si>
  <si>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</si>
  <si>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</si>
  <si>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</si>
  <si>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</si>
  <si>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</si>
  <si>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</si>
  <si>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</si>
  <si>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</si>
  <si>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</si>
  <si>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</si>
  <si>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</si>
  <si>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</si>
  <si>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</si>
  <si>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</si>
  <si>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</si>
  <si>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</si>
  <si>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</si>
  <si>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</si>
  <si>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</si>
  <si>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</si>
  <si>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</si>
  <si>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</si>
  <si>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</si>
  <si>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</si>
  <si>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</si>
  <si>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</si>
  <si>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</si>
  <si>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</si>
  <si>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</si>
  <si>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</si>
  <si>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</si>
  <si>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</si>
  <si>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</si>
  <si>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</si>
  <si>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</si>
  <si>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</si>
  <si>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</si>
  <si>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</si>
  <si>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</si>
  <si>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</si>
  <si>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</si>
  <si>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</si>
  <si>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</si>
  <si>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</si>
  <si>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</si>
  <si>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</si>
  <si>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</si>
  <si>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</si>
  <si>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</si>
  <si>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</si>
  <si>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</si>
  <si>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</si>
  <si>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</si>
  <si>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</si>
  <si>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</si>
  <si>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</si>
  <si>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</si>
  <si>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</si>
  <si>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</si>
  <si>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</si>
  <si>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</si>
  <si>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</si>
  <si>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</si>
  <si>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</si>
  <si>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</si>
  <si>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</si>
  <si>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</si>
  <si>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</si>
  <si>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</si>
  <si>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</si>
  <si>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</si>
  <si>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</si>
  <si>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</si>
  <si>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</si>
  <si>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</si>
  <si>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</si>
  <si>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</si>
  <si>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</si>
  <si>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</si>
  <si>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</si>
  <si>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</si>
  <si>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</si>
  <si>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</si>
  <si>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</si>
  <si>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</si>
  <si>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</si>
  <si>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</si>
  <si>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</si>
  <si>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</si>
  <si>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</si>
  <si>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</si>
  <si>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</si>
  <si>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</si>
  <si>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</si>
  <si>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</si>
  <si>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</si>
  <si>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</si>
  <si>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</si>
  <si>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</si>
  <si>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</si>
  <si>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</si>
  <si>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</si>
  <si>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</si>
  <si>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</si>
  <si>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</si>
  <si>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</si>
  <si>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</si>
  <si>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</si>
  <si>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</si>
  <si>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</si>
  <si>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</si>
  <si>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</si>
  <si>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</si>
  <si>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</si>
  <si>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</si>
  <si>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</si>
  <si>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</si>
  <si>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</si>
  <si>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</si>
  <si>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</si>
  <si>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</si>
  <si>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</si>
  <si>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</si>
  <si>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</si>
  <si>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</si>
  <si>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</si>
  <si>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</si>
  <si>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</si>
  <si>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</si>
  <si>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</si>
  <si>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</si>
  <si>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</si>
  <si>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</si>
  <si>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</si>
  <si>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</si>
  <si>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</si>
  <si>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</si>
  <si>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</si>
  <si>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</si>
  <si>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</si>
  <si>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</si>
  <si>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</si>
  <si>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</si>
  <si>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</si>
  <si>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</si>
  <si>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</si>
  <si>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</si>
  <si>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</si>
  <si>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</si>
  <si>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</si>
  <si>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</si>
  <si>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</si>
  <si>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</si>
  <si>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</si>
  <si>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</si>
  <si>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</si>
  <si>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</si>
  <si>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</si>
  <si>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</si>
  <si>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</si>
  <si>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</si>
  <si>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</si>
  <si>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</si>
  <si>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</si>
  <si>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</si>
  <si>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</si>
  <si>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</si>
  <si>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</si>
  <si>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</si>
  <si>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</si>
  <si>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</si>
  <si>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</si>
  <si>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</si>
  <si>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</si>
  <si>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</si>
  <si>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</si>
  <si>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</si>
  <si>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</si>
  <si>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</si>
  <si>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</si>
  <si>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</si>
  <si>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</si>
  <si>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</si>
  <si>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</si>
  <si>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</si>
  <si>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</si>
  <si>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</si>
  <si>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</si>
  <si>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</si>
  <si>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</si>
  <si>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</si>
  <si>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</si>
  <si>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</si>
  <si>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</si>
  <si>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</si>
  <si>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</si>
  <si>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</si>
  <si>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</si>
  <si>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</si>
  <si>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</si>
  <si>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</si>
  <si>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</si>
  <si>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</si>
  <si>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</si>
  <si>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</si>
  <si>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</si>
  <si>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</si>
  <si>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</si>
  <si>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</si>
  <si>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</si>
  <si>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</si>
  <si>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</si>
  <si>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</si>
  <si>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</si>
  <si>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</si>
  <si>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</si>
  <si>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</si>
  <si>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</si>
  <si>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</si>
  <si>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</si>
  <si>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</si>
  <si>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</si>
  <si>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</si>
  <si>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</si>
  <si>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</si>
  <si>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</si>
  <si>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</si>
  <si>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</si>
  <si>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</si>
  <si>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</si>
  <si>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</si>
  <si>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</si>
  <si>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</si>
  <si>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</si>
  <si>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</si>
  <si>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</si>
  <si>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</si>
  <si>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</si>
  <si>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</si>
  <si>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</si>
  <si>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</si>
  <si>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</si>
  <si>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</si>
  <si>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</si>
  <si>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</si>
  <si>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</si>
  <si>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</si>
  <si>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</si>
  <si>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</si>
  <si>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</si>
  <si>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</si>
  <si>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</si>
  <si>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</si>
  <si>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</si>
  <si>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</si>
  <si>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</si>
  <si>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</si>
  <si>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</si>
  <si>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</si>
  <si>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</si>
  <si>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</si>
  <si>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</si>
  <si>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</si>
  <si>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</si>
  <si>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</si>
  <si>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</si>
  <si>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</si>
  <si>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</si>
  <si>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</si>
  <si>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</si>
  <si>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</si>
  <si>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</si>
  <si>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</si>
  <si>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</si>
  <si>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</si>
  <si>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</si>
  <si>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</si>
  <si>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</si>
  <si>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</si>
  <si>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</si>
  <si>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</si>
  <si>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</si>
  <si>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</si>
  <si>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</si>
  <si>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</si>
  <si>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</si>
  <si>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</si>
  <si>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</si>
  <si>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</si>
  <si>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</si>
  <si>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</si>
  <si>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</si>
  <si>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</si>
  <si>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</si>
  <si>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</si>
  <si>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</si>
  <si>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</si>
  <si>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</si>
  <si>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</si>
  <si>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</si>
  <si>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</si>
  <si>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</si>
  <si>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</si>
  <si>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</si>
  <si>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</si>
  <si>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</si>
  <si>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</si>
  <si>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</si>
  <si>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</si>
  <si>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</si>
  <si>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</si>
  <si>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</si>
  <si>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</si>
  <si>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</si>
  <si>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</si>
  <si>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</si>
  <si>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</si>
  <si>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</si>
  <si>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</si>
  <si>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</si>
  <si>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</si>
  <si>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</si>
  <si>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</si>
  <si>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</si>
  <si>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</si>
  <si>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</si>
  <si>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</si>
  <si>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</si>
  <si>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</si>
  <si>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</si>
  <si>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</si>
  <si>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</si>
  <si>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</si>
  <si>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</si>
  <si>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</si>
  <si>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</si>
  <si>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</si>
  <si>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</si>
  <si>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</si>
  <si>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</si>
  <si>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</si>
  <si>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</si>
  <si>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</si>
  <si>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</si>
  <si>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</si>
  <si>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</si>
  <si>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</si>
  <si>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</si>
  <si>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</si>
  <si>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</si>
  <si>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</si>
  <si>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</si>
  <si>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</si>
  <si>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</si>
  <si>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</si>
  <si>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</si>
  <si>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</si>
  <si>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</si>
  <si>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</si>
  <si>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</si>
  <si>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</si>
  <si>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</si>
  <si>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</si>
  <si>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</si>
  <si>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</si>
  <si>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</si>
  <si>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</si>
  <si>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</si>
  <si>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</si>
  <si>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</si>
  <si>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</si>
  <si>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</si>
  <si>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</si>
  <si>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</si>
  <si>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</si>
  <si>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</si>
  <si>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</si>
  <si>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</si>
  <si>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</si>
  <si>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</si>
  <si>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</si>
  <si>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</si>
  <si>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</si>
  <si>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</si>
  <si>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</si>
  <si>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</si>
  <si>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</si>
  <si>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</si>
  <si>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</si>
  <si>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</si>
  <si>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</si>
  <si>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</si>
  <si>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</si>
  <si>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</si>
  <si>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</si>
  <si>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</si>
  <si>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</si>
  <si>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</si>
  <si>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</si>
  <si>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</si>
  <si>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</si>
  <si>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</si>
  <si>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</si>
  <si>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</si>
  <si>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</si>
  <si>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</si>
  <si>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</si>
  <si>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</si>
  <si>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</si>
  <si>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</si>
  <si>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</si>
  <si>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</si>
  <si>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</si>
  <si>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</si>
  <si>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</si>
  <si>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</si>
  <si>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</si>
  <si>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</si>
  <si>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</si>
  <si>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</si>
  <si>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</si>
  <si>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</si>
  <si>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</si>
  <si>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</si>
  <si>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</si>
  <si>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</si>
  <si>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</si>
  <si>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</si>
  <si>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</si>
  <si>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</si>
  <si>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</si>
  <si>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</si>
  <si>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</si>
  <si>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</si>
  <si>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</si>
  <si>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</si>
  <si>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</si>
  <si>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</si>
  <si>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</si>
  <si>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</si>
  <si>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</si>
  <si>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</si>
  <si>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</si>
  <si>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</si>
  <si>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</si>
  <si>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</si>
  <si>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</si>
  <si>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</si>
  <si>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</si>
  <si>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</si>
  <si>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</si>
  <si>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</si>
  <si>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</si>
  <si>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</si>
  <si>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</si>
  <si>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</si>
  <si>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</si>
  <si>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</si>
  <si>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</si>
  <si>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</si>
  <si>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</si>
  <si>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</si>
  <si>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</si>
  <si>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</si>
  <si>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</si>
  <si>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</si>
  <si>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</si>
  <si>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</si>
  <si>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</si>
  <si>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</si>
  <si>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</si>
  <si>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</si>
  <si>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</si>
  <si>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</si>
  <si>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</si>
  <si>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</si>
  <si>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</si>
  <si>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</si>
  <si>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</si>
  <si>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</si>
  <si>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</si>
  <si>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</si>
  <si>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</si>
  <si>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</si>
  <si>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</si>
  <si>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</si>
  <si>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</si>
  <si>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</si>
  <si>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</si>
  <si>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</si>
  <si>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</si>
  <si>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</si>
  <si>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</si>
  <si>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</si>
  <si>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</si>
  <si>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</si>
  <si>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</si>
  <si>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</si>
  <si>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</si>
  <si>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</si>
  <si>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</si>
  <si>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</si>
  <si>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</si>
  <si>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</si>
  <si>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</si>
  <si>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</si>
  <si>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</si>
  <si>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</si>
  <si>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</si>
  <si>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</si>
  <si>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</si>
  <si>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</si>
  <si>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</si>
  <si>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</si>
  <si>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</si>
  <si>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</si>
  <si>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</si>
  <si>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</si>
  <si>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</si>
  <si>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</si>
  <si>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</si>
  <si>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</si>
  <si>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</si>
  <si>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</si>
  <si>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</si>
  <si>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</si>
  <si>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</si>
  <si>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</si>
  <si>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</si>
  <si>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</si>
  <si>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</si>
  <si>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</si>
  <si>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</si>
  <si>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</si>
  <si>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</si>
  <si>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</si>
  <si>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</si>
  <si>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</si>
  <si>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</si>
  <si>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</si>
  <si>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</si>
  <si>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</si>
  <si>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</si>
  <si>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</si>
  <si>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</si>
  <si>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</si>
  <si>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</si>
  <si>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</si>
  <si>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</si>
  <si>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</si>
  <si>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</si>
  <si>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</si>
  <si>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</si>
  <si>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</si>
  <si>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</si>
  <si>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</si>
  <si>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</si>
  <si>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</si>
  <si>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</si>
  <si>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</si>
  <si>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</si>
  <si>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</si>
  <si>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</si>
  <si>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</si>
  <si>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</si>
  <si>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</si>
  <si>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</si>
  <si>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</si>
  <si>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</si>
  <si>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</si>
  <si>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</si>
  <si>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</si>
  <si>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</si>
  <si>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</si>
  <si>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</si>
  <si>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</si>
  <si>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</si>
  <si>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</si>
  <si>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</si>
  <si>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</si>
  <si>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</si>
  <si>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</si>
  <si>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</si>
  <si>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</si>
  <si>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</si>
  <si>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</si>
  <si>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</si>
  <si>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</si>
  <si>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</si>
  <si>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</si>
  <si>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</si>
  <si>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</si>
  <si>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</si>
  <si>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</si>
  <si>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</si>
  <si>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</si>
  <si>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</si>
  <si>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</si>
  <si>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</si>
  <si>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</si>
  <si>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</si>
  <si>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</si>
  <si>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</si>
  <si>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</si>
  <si>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</si>
  <si>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</si>
  <si>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</si>
  <si>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</si>
  <si>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</si>
  <si>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</si>
  <si>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</si>
  <si>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</si>
  <si>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</si>
  <si>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</si>
  <si>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</si>
  <si>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</si>
  <si>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</si>
  <si>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</si>
  <si>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</si>
  <si>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</si>
  <si>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</si>
  <si>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</si>
  <si>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</si>
  <si>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</si>
  <si>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</si>
  <si>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</si>
  <si>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</si>
  <si>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</si>
  <si>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</si>
  <si>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</si>
  <si>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</si>
  <si>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</si>
  <si>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</si>
  <si>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</si>
  <si>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</si>
  <si>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</si>
  <si>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</si>
  <si>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</si>
  <si>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</si>
  <si>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</si>
  <si>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</si>
  <si>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</si>
  <si>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</si>
  <si>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</si>
  <si>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</si>
  <si>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</si>
  <si>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</si>
  <si>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</si>
  <si>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</si>
  <si>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</si>
  <si>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</si>
  <si>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</si>
  <si>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</si>
  <si>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</si>
  <si>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</si>
  <si>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</si>
  <si>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</si>
  <si>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</si>
  <si>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</si>
  <si>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</si>
  <si>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</si>
  <si>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</si>
  <si>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</si>
  <si>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</si>
  <si>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</si>
  <si>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</si>
  <si>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</si>
  <si>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</si>
  <si>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</si>
  <si>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</si>
  <si>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</si>
  <si>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</si>
  <si>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</si>
  <si>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</si>
  <si>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</si>
  <si>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</si>
  <si>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</si>
  <si>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</si>
  <si>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</si>
  <si>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</si>
  <si>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</si>
  <si>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</si>
  <si>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</si>
  <si>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</si>
  <si>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</si>
  <si>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</si>
  <si>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</si>
  <si>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</si>
  <si>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</si>
  <si>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</si>
  <si>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</si>
  <si>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</si>
  <si>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</si>
  <si>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</si>
  <si>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</si>
  <si>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</si>
  <si>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</si>
  <si>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</si>
  <si>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</si>
  <si>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</si>
  <si>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</si>
  <si>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</si>
  <si>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</si>
  <si>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</si>
  <si>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</si>
  <si>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</si>
  <si>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</si>
  <si>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</si>
  <si>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</si>
  <si>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</si>
  <si>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</si>
  <si>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</si>
  <si>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</si>
  <si>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</si>
  <si>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</si>
  <si>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</si>
  <si>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</si>
  <si>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</si>
  <si>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</si>
  <si>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</si>
  <si>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</si>
  <si>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</si>
  <si>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</si>
  <si>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</si>
  <si>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</si>
  <si>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</si>
  <si>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</si>
  <si>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</si>
  <si>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</si>
  <si>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</si>
  <si>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</si>
  <si>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</si>
  <si>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</si>
  <si>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</si>
  <si>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</si>
  <si>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</si>
  <si>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</si>
  <si>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</si>
  <si>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</si>
  <si>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</si>
  <si>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</si>
  <si>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</si>
  <si>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</si>
  <si>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</si>
  <si>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</si>
  <si>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</si>
  <si>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</si>
  <si>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</si>
  <si>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</si>
  <si>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</si>
  <si>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</si>
  <si>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</si>
  <si>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</si>
  <si>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</si>
  <si>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</si>
  <si>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</si>
  <si>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</si>
  <si>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</si>
  <si>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</si>
  <si>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</si>
  <si>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</si>
  <si>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</si>
  <si>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</si>
  <si>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</si>
  <si>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</si>
  <si>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</si>
  <si>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</si>
  <si>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</si>
  <si>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</si>
  <si>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</si>
  <si>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</si>
  <si>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</si>
  <si>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</si>
  <si>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</si>
  <si>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</si>
  <si>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</si>
  <si>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</si>
  <si>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</si>
  <si>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</si>
  <si>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</si>
  <si>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</si>
  <si>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</si>
  <si>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</si>
  <si>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</si>
  <si>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</si>
  <si>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</si>
  <si>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</si>
  <si>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</si>
  <si>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</si>
  <si>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</si>
  <si>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</si>
  <si>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</si>
  <si>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</si>
  <si>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</si>
  <si>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</si>
  <si>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</si>
  <si>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</si>
  <si>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</si>
  <si>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</si>
  <si>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</si>
  <si>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</si>
  <si>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</si>
  <si>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</si>
  <si>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</si>
  <si>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</si>
  <si>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</si>
  <si>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</si>
  <si>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</si>
  <si>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</si>
  <si>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</si>
  <si>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</si>
  <si>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</si>
  <si>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</si>
  <si>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</si>
  <si>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</si>
  <si>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</si>
  <si>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</si>
  <si>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</si>
  <si>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</si>
  <si>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</si>
  <si>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</si>
  <si>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</si>
  <si>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</si>
  <si>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</si>
  <si>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</si>
  <si>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</si>
  <si>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</si>
  <si>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</si>
  <si>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</si>
  <si>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</si>
  <si>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</si>
  <si>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</si>
  <si>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</si>
  <si>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</si>
  <si>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</si>
  <si>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</si>
  <si>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</si>
  <si>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</si>
  <si>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</si>
  <si>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</si>
  <si>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</si>
  <si>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</si>
  <si>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</si>
  <si>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</si>
  <si>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</si>
  <si>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</si>
  <si>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</si>
  <si>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</si>
  <si>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</si>
  <si>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</si>
  <si>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</si>
  <si>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</si>
  <si>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</si>
  <si>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</si>
  <si>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</si>
  <si>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</si>
  <si>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</si>
  <si>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</si>
  <si>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</si>
  <si>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</si>
  <si>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</si>
  <si>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</si>
  <si>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</si>
  <si>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</si>
  <si>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</si>
  <si>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</si>
  <si>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</si>
  <si>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</si>
  <si>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</si>
  <si>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</si>
  <si>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</si>
  <si>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</si>
  <si>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</si>
  <si>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</si>
  <si>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</si>
  <si>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</si>
  <si>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</si>
  <si>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</si>
  <si>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</si>
  <si>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</si>
  <si>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</si>
  <si>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</si>
  <si>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</si>
  <si>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</si>
  <si>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</si>
  <si>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</si>
  <si>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</si>
  <si>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</si>
  <si>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</si>
  <si>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</si>
  <si>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</si>
  <si>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</si>
  <si>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</si>
  <si>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</si>
  <si>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</si>
  <si>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</si>
  <si>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</si>
  <si>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</si>
  <si>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</si>
  <si>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</si>
  <si>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</si>
  <si>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</si>
  <si>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</si>
  <si>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</si>
  <si>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</si>
  <si>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</si>
  <si>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</si>
  <si>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</si>
  <si>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</si>
  <si>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</si>
  <si>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</si>
  <si>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</si>
  <si>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</si>
  <si>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</si>
  <si>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</si>
  <si>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</si>
  <si>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</si>
  <si>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</si>
  <si>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</si>
  <si>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</si>
  <si>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</si>
  <si>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</si>
  <si>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</si>
  <si>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</si>
  <si>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</si>
  <si>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</si>
  <si>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</si>
  <si>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</si>
  <si>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</si>
  <si>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</si>
  <si>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</si>
  <si>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</si>
  <si>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</si>
  <si>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</si>
  <si>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</si>
  <si>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</si>
  <si>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</si>
  <si>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</si>
  <si>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</si>
  <si>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</si>
  <si>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</si>
  <si>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</si>
  <si>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</si>
  <si>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</si>
  <si>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</si>
  <si>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</si>
  <si>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</si>
  <si>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</si>
  <si>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</si>
  <si>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</si>
  <si>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</si>
  <si>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</si>
  <si>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</si>
  <si>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</si>
  <si>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</si>
  <si>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</si>
  <si>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</si>
  <si>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</si>
  <si>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</si>
  <si>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</si>
  <si>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</si>
  <si>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</si>
  <si>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</si>
  <si>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</si>
  <si>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</si>
  <si>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</si>
  <si>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</si>
  <si>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</si>
  <si>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</si>
  <si>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</si>
  <si>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</si>
  <si>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</si>
  <si>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</si>
  <si>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</si>
  <si>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</si>
  <si>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</si>
  <si>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</si>
  <si>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</si>
  <si>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</si>
  <si>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</si>
  <si>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</si>
  <si>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</si>
  <si>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</si>
  <si>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</si>
  <si>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</si>
  <si>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</si>
  <si>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</si>
  <si>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</si>
  <si>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</si>
  <si>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</si>
  <si>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</si>
  <si>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</si>
  <si>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</si>
  <si>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</si>
  <si>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</si>
  <si>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</si>
  <si>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</si>
  <si>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</si>
  <si>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</si>
  <si>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</si>
  <si>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</si>
  <si>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</si>
  <si>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</si>
  <si>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</si>
  <si>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</si>
  <si>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</si>
  <si>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</si>
  <si>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</si>
  <si>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</si>
  <si>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</si>
  <si>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</si>
  <si>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</si>
  <si>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</si>
  <si>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</si>
  <si>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</si>
  <si>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</si>
  <si>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</si>
  <si>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</si>
  <si>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</si>
  <si>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</si>
  <si>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</si>
  <si>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</si>
  <si>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</si>
  <si>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</si>
  <si>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</si>
  <si>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</si>
  <si>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</si>
  <si>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</si>
  <si>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</si>
  <si>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</si>
  <si>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</si>
  <si>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</si>
  <si>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</si>
  <si>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</si>
  <si>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</si>
  <si>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</si>
  <si>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</si>
  <si>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</si>
  <si>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</si>
  <si>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</si>
  <si>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</si>
  <si>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</si>
  <si>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</si>
  <si>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</si>
  <si>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</si>
  <si>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</si>
  <si>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</si>
  <si>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</si>
  <si>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</si>
  <si>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</si>
  <si>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</si>
  <si>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</si>
  <si>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</si>
  <si>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</si>
  <si>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</si>
  <si>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</si>
  <si>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</si>
  <si>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</si>
  <si>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</si>
  <si>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</si>
  <si>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</si>
  <si>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</si>
  <si>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</si>
  <si>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</si>
  <si>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</si>
  <si>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</si>
  <si>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</si>
  <si>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</si>
  <si>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</si>
  <si>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</si>
  <si>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</si>
  <si>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</si>
  <si>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</si>
  <si>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</si>
  <si>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</si>
  <si>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</si>
  <si>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</si>
  <si>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</si>
  <si>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</si>
  <si>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</si>
  <si>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</si>
  <si>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</si>
  <si>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</si>
  <si>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</si>
  <si>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</si>
  <si>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</si>
  <si>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</si>
  <si>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</si>
  <si>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</si>
  <si>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</si>
  <si>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</si>
  <si>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</si>
  <si>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</si>
  <si>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</si>
  <si>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</si>
  <si>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</si>
  <si>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</si>
  <si>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</si>
  <si>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</si>
  <si>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</si>
  <si>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</si>
  <si>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</si>
  <si>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</si>
  <si>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</si>
  <si>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</si>
  <si>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</si>
  <si>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</si>
  <si>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</si>
  <si>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</si>
  <si>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</si>
  <si>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</si>
  <si>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</si>
  <si>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</si>
  <si>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</si>
  <si>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</si>
  <si>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</si>
  <si>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</si>
  <si>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</si>
  <si>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</si>
  <si>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</si>
  <si>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</si>
  <si>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</si>
  <si>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</si>
  <si>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</si>
  <si>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</si>
  <si>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</si>
  <si>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</si>
  <si>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</si>
  <si>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</si>
  <si>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</si>
  <si>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</si>
  <si>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</si>
  <si>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</si>
  <si>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</si>
  <si>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</si>
  <si>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</si>
  <si>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</si>
  <si>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</si>
  <si>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</si>
  <si>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</si>
  <si>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</si>
  <si>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</si>
  <si>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</si>
  <si>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</si>
  <si>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</si>
  <si>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</si>
  <si>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</si>
  <si>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</si>
  <si>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</si>
  <si>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</si>
  <si>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</si>
  <si>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</si>
  <si>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</si>
  <si>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</si>
  <si>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</si>
  <si>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</si>
  <si>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</si>
  <si>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</si>
  <si>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</si>
  <si>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</si>
  <si>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</si>
  <si>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</si>
  <si>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</si>
  <si>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</si>
  <si>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</si>
  <si>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</si>
  <si>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</si>
  <si>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</si>
  <si>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</si>
  <si>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</si>
  <si>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</si>
  <si>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</si>
  <si>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</si>
  <si>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</si>
  <si>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</si>
  <si>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</si>
  <si>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</si>
  <si>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</si>
  <si>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</si>
  <si>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</si>
  <si>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</si>
  <si>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</si>
  <si>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</si>
  <si>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</si>
  <si>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</si>
  <si>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</si>
  <si>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</si>
  <si>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</si>
  <si>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</si>
  <si>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</si>
  <si>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</si>
  <si>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</si>
  <si>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</si>
  <si>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</si>
  <si>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</si>
  <si>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</si>
  <si>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</si>
  <si>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</si>
  <si>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</si>
  <si>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</si>
  <si>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</si>
  <si>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</si>
  <si>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</si>
  <si>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</si>
  <si>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</si>
  <si>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</si>
  <si>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</si>
  <si>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</si>
  <si>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</si>
  <si>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</si>
  <si>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</si>
  <si>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</si>
  <si>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</si>
  <si>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</si>
  <si>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</si>
  <si>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</si>
  <si>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</si>
  <si>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</si>
  <si>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</si>
  <si>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</si>
  <si>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</si>
  <si>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</si>
  <si>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</si>
  <si>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</si>
  <si>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</si>
  <si>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</si>
  <si>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</si>
  <si>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</si>
  <si>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</si>
  <si>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</si>
  <si>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</si>
  <si>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</si>
  <si>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</si>
  <si>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</si>
  <si>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</si>
  <si>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</si>
  <si>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</si>
  <si>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</si>
  <si>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</si>
  <si>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</si>
  <si>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</si>
  <si>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</si>
  <si>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</si>
  <si>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</si>
  <si>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</si>
  <si>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</si>
  <si>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</si>
  <si>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</si>
  <si>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</si>
  <si>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</si>
  <si>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</si>
  <si>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</si>
  <si>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</si>
  <si>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</si>
  <si>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</si>
  <si>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</si>
  <si>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</si>
  <si>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</si>
  <si>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</si>
  <si>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</si>
  <si>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</si>
  <si>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</si>
  <si>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</si>
  <si>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</si>
  <si>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</si>
  <si>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</si>
  <si>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</si>
  <si>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</si>
  <si>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</si>
  <si>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</si>
  <si>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</si>
  <si>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</si>
  <si>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</si>
  <si>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</si>
  <si>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</si>
  <si>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</si>
  <si>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</si>
  <si>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</si>
  <si>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</si>
  <si>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</si>
  <si>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</si>
  <si>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</si>
  <si>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</si>
  <si>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</si>
  <si>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</si>
  <si>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</si>
  <si>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</si>
  <si>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</si>
  <si>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</si>
  <si>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</si>
  <si>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</si>
  <si>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</si>
  <si>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</si>
  <si>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</si>
  <si>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</si>
  <si>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</si>
  <si>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</si>
  <si>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</si>
  <si>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</si>
  <si>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</si>
  <si>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</si>
  <si>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</si>
  <si>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</si>
  <si>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</si>
  <si>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</si>
  <si>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</si>
  <si>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</si>
  <si>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</si>
  <si>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</si>
  <si>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</si>
  <si>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</si>
  <si>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</si>
  <si>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</si>
  <si>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</si>
  <si>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</si>
  <si>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</si>
  <si>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</si>
  <si>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</si>
  <si>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</si>
  <si>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</si>
  <si>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</si>
  <si>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</si>
  <si>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</si>
  <si>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</si>
  <si>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</si>
  <si>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</si>
  <si>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</si>
  <si>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</si>
  <si>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</si>
  <si>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</si>
  <si>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</si>
  <si>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</si>
  <si>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</si>
  <si>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</si>
  <si>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</si>
  <si>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</si>
  <si>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</si>
  <si>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</si>
  <si>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</si>
  <si>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</si>
  <si>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</si>
  <si>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</si>
  <si>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</si>
  <si>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</si>
  <si>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</si>
  <si>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</si>
  <si>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</si>
  <si>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</si>
  <si>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</si>
  <si>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</si>
  <si>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</si>
  <si>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</si>
  <si>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</si>
  <si>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</si>
  <si>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</si>
  <si>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</si>
  <si>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</si>
  <si>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</si>
  <si>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</si>
  <si>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</si>
  <si>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</si>
  <si>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</si>
  <si>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</si>
  <si>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</si>
  <si>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</si>
  <si>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</si>
  <si>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</si>
  <si>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</si>
  <si>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</si>
  <si>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</si>
  <si>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</si>
  <si>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</si>
  <si>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</si>
  <si>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</si>
  <si>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</si>
  <si>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</si>
  <si>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</si>
  <si>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</si>
  <si>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</si>
  <si>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</si>
  <si>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</si>
  <si>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</si>
  <si>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</si>
  <si>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</si>
  <si>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</si>
  <si>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</si>
  <si>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</si>
  <si>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</si>
  <si>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</si>
  <si>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</si>
  <si>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</si>
  <si>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</si>
  <si>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</si>
  <si>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</si>
  <si>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</si>
  <si>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</si>
  <si>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</si>
  <si>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</si>
  <si>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</si>
  <si>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</si>
  <si>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</si>
  <si>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</si>
  <si>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</si>
  <si>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</si>
  <si>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</si>
  <si>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</si>
  <si>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</si>
  <si>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</si>
  <si>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</si>
  <si>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</si>
  <si>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</si>
  <si>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</si>
  <si>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</si>
  <si>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</si>
  <si>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</si>
  <si>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</si>
  <si>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</si>
  <si>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</si>
  <si>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</si>
  <si>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</si>
  <si>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</si>
  <si>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</si>
  <si>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</si>
  <si>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</si>
  <si>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</si>
  <si>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</si>
  <si>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</si>
  <si>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</si>
  <si>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</si>
  <si>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</si>
  <si>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</si>
  <si>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</si>
  <si>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</si>
  <si>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</si>
  <si>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</si>
  <si>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</si>
  <si>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</si>
  <si>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</si>
  <si>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</si>
  <si>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</si>
  <si>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</si>
  <si>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</si>
  <si>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</si>
  <si>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</si>
  <si>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</si>
  <si>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</si>
  <si>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</si>
  <si>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</si>
  <si>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</si>
  <si>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</si>
  <si>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</si>
  <si>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</si>
  <si>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</si>
  <si>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</si>
  <si>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</si>
  <si>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</si>
  <si>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</si>
  <si>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</si>
  <si>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</si>
  <si>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</si>
  <si>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</si>
  <si>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</si>
  <si>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</si>
  <si>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</si>
  <si>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</si>
  <si>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</si>
  <si>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</si>
  <si>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</si>
  <si>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</si>
  <si>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</si>
  <si>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</si>
  <si>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</si>
  <si>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</si>
  <si>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</si>
  <si>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</si>
  <si>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</si>
  <si>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</si>
  <si>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</si>
  <si>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</si>
  <si>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</si>
  <si>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</si>
  <si>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</si>
  <si>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</si>
  <si>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</si>
  <si>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</si>
  <si>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</si>
  <si>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</si>
  <si>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</si>
  <si>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</si>
  <si>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</si>
  <si>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</si>
  <si>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</si>
  <si>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</si>
  <si>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</si>
  <si>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</si>
  <si>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</si>
  <si>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</si>
  <si>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</si>
  <si>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</si>
  <si>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</si>
  <si>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</si>
  <si>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</si>
  <si>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</si>
  <si>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</si>
  <si>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</si>
  <si>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</si>
  <si>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</si>
  <si>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</si>
  <si>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</si>
  <si>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</si>
  <si>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</si>
  <si>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</si>
  <si>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</si>
  <si>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</si>
  <si>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</si>
  <si>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</si>
  <si>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</si>
  <si>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</si>
  <si>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</si>
  <si>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</si>
  <si>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</si>
  <si>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</si>
  <si>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</si>
  <si>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</si>
  <si>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</si>
  <si>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</si>
  <si>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</si>
  <si>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</si>
  <si>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</si>
  <si>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</si>
  <si>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</si>
  <si>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</si>
  <si>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</si>
  <si>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</si>
  <si>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</si>
  <si>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</si>
  <si>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</si>
  <si>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</si>
  <si>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</si>
  <si>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</si>
  <si>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</si>
  <si>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</si>
  <si>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</si>
  <si>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</si>
  <si>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</si>
  <si>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</si>
  <si>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</si>
  <si>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</si>
  <si>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</si>
  <si>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</si>
  <si>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</si>
  <si>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</si>
  <si>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</si>
  <si>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</si>
  <si>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</si>
  <si>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</si>
  <si>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</si>
  <si>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</si>
  <si>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</si>
  <si>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</si>
  <si>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</si>
  <si>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</si>
  <si>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</si>
  <si>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</si>
  <si>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</si>
  <si>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</si>
  <si>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</si>
  <si>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</si>
  <si>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</si>
  <si>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</si>
  <si>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</si>
  <si>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</si>
  <si>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</si>
  <si>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</si>
  <si>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</si>
  <si>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</si>
  <si>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</si>
  <si>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</si>
  <si>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</si>
  <si>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</si>
  <si>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</si>
  <si>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</si>
  <si>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</si>
  <si>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</si>
  <si>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</si>
  <si>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</si>
  <si>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</si>
  <si>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</si>
  <si>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</si>
  <si>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</si>
  <si>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</si>
  <si>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</si>
  <si>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</si>
  <si>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</si>
  <si>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</si>
  <si>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</si>
  <si>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</si>
  <si>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</si>
  <si>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</si>
  <si>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</si>
  <si>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</si>
  <si>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</si>
  <si>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</si>
  <si>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</si>
  <si>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</si>
  <si>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</si>
  <si>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</si>
  <si>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</si>
  <si>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</si>
  <si>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</si>
  <si>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</si>
  <si>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</si>
  <si>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</si>
  <si>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</si>
  <si>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</si>
  <si>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</si>
  <si>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</si>
  <si>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</si>
  <si>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</si>
  <si>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</si>
  <si>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</si>
  <si>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</si>
  <si>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</si>
  <si>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</si>
  <si>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</si>
  <si>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</si>
  <si>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</si>
  <si>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</si>
  <si>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</si>
  <si>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</si>
  <si>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</si>
  <si>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</si>
  <si>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</si>
  <si>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</si>
  <si>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</si>
  <si>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</si>
  <si>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</si>
  <si>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</si>
  <si>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</si>
  <si>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</si>
  <si>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</si>
  <si>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</si>
  <si>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</si>
  <si>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</si>
  <si>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</si>
  <si>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</si>
  <si>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</si>
  <si>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</si>
  <si>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</si>
  <si>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</si>
  <si>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</si>
  <si>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</si>
  <si>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</si>
  <si>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</si>
  <si>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</si>
  <si>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</si>
  <si>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</si>
  <si>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</si>
  <si>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</si>
  <si>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</si>
  <si>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</si>
  <si>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</si>
  <si>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</si>
  <si>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</si>
  <si>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</si>
  <si>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</si>
  <si>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</si>
  <si>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</si>
  <si>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</si>
  <si>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</si>
  <si>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</si>
  <si>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</si>
  <si>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</si>
  <si>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</si>
  <si>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</si>
  <si>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</si>
  <si>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</si>
  <si>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</si>
  <si>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</si>
  <si>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</si>
  <si>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</si>
  <si>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</si>
  <si>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</si>
  <si>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</si>
  <si>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</si>
  <si>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</si>
  <si>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</si>
  <si>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</si>
  <si>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</si>
  <si>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</si>
  <si>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</si>
  <si>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</si>
  <si>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</si>
  <si>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</si>
  <si>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</si>
  <si>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</si>
  <si>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</si>
  <si>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</si>
  <si>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</si>
  <si>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</si>
  <si>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</si>
  <si>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</si>
  <si>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</si>
  <si>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</si>
  <si>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</si>
  <si>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</si>
  <si>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</si>
  <si>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</si>
  <si>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</si>
  <si>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</si>
  <si>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</si>
  <si>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</si>
  <si>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</si>
  <si>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</si>
  <si>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</si>
  <si>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</si>
  <si>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</si>
  <si>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</si>
  <si>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</si>
  <si>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</si>
  <si>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</si>
  <si>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</si>
  <si>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</si>
  <si>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</si>
  <si>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</si>
  <si>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</si>
  <si>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</si>
  <si>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</si>
  <si>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</si>
  <si>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</si>
  <si>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</si>
  <si>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</si>
  <si>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</si>
  <si>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</si>
  <si>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</si>
  <si>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</si>
  <si>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</si>
  <si>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</si>
  <si>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</si>
  <si>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</si>
  <si>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</si>
  <si>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</si>
  <si>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</si>
  <si>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</si>
  <si>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</si>
  <si>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</si>
  <si>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</si>
  <si>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</si>
  <si>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</si>
  <si>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</si>
  <si>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</si>
  <si>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</si>
  <si>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</si>
  <si>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</si>
  <si>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</si>
  <si>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</si>
  <si>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</si>
  <si>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</si>
  <si>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</si>
  <si>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</si>
  <si>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</si>
  <si>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</si>
  <si>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</si>
  <si>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</si>
  <si>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</si>
  <si>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</si>
  <si>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</si>
  <si>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</si>
  <si>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</si>
  <si>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</si>
  <si>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</si>
  <si>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</si>
  <si>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</si>
  <si>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</si>
  <si>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</si>
  <si>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</si>
  <si>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</si>
  <si>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</si>
  <si>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</si>
  <si>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</si>
  <si>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</si>
  <si>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</si>
  <si>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</si>
  <si>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</si>
  <si>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</si>
  <si>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</si>
  <si>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</si>
  <si>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</si>
  <si>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</si>
  <si>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</si>
  <si>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</si>
  <si>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</si>
  <si>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</si>
  <si>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</si>
  <si>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</si>
  <si>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</si>
  <si>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</si>
  <si>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</si>
  <si>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</si>
  <si>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</si>
  <si>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</si>
  <si>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</si>
  <si>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</si>
  <si>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</si>
  <si>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</si>
  <si>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</si>
  <si>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</si>
  <si>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</si>
  <si>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</si>
  <si>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</si>
  <si>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</si>
  <si>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</si>
  <si>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</si>
  <si>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</si>
  <si>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</si>
  <si>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</si>
  <si>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</si>
  <si>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</si>
  <si>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</si>
  <si>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</si>
  <si>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</si>
  <si>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</si>
  <si>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</si>
  <si>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</si>
  <si>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</si>
  <si>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</si>
  <si>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</si>
  <si>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</si>
  <si>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</si>
  <si>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</si>
  <si>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</si>
  <si>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</si>
  <si>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</si>
  <si>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</si>
  <si>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</si>
  <si>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</si>
  <si>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</si>
  <si>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</si>
  <si>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</si>
  <si>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</si>
  <si>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</si>
  <si>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</si>
  <si>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</si>
  <si>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</si>
  <si>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</si>
  <si>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</si>
  <si>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</si>
  <si>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</si>
  <si>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</si>
  <si>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</si>
  <si>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</si>
  <si>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</si>
  <si>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</si>
  <si>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</si>
  <si>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</si>
  <si>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</si>
  <si>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</si>
  <si>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</si>
  <si>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</si>
  <si>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</si>
  <si>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</si>
  <si>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</si>
  <si>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</si>
  <si>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</si>
  <si>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</si>
  <si>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</si>
  <si>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</si>
  <si>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</si>
  <si>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</si>
  <si>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</si>
  <si>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</si>
  <si>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</si>
  <si>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</si>
  <si>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</si>
  <si>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</si>
  <si>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</si>
  <si>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</si>
  <si>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</si>
  <si>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</si>
  <si>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</si>
  <si>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</si>
  <si>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</si>
  <si>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</si>
  <si>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</si>
  <si>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</si>
  <si>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</si>
  <si>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</si>
  <si>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</si>
  <si>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</si>
  <si>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</si>
  <si>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</si>
  <si>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</si>
  <si>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</si>
  <si>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</si>
  <si>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</si>
  <si>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</si>
  <si>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</si>
  <si>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</si>
  <si>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</si>
  <si>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</si>
  <si>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</si>
  <si>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</si>
  <si>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</si>
  <si>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</si>
  <si>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</si>
  <si>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</si>
  <si>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</si>
  <si>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</si>
  <si>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</si>
  <si>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</si>
  <si>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</si>
  <si>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</si>
  <si>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</si>
  <si>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</si>
  <si>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</si>
  <si>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</si>
  <si>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</si>
  <si>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</si>
  <si>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</si>
  <si>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</si>
  <si>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</si>
  <si>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</si>
  <si>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</si>
  <si>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</si>
  <si>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</si>
  <si>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</si>
  <si>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</si>
  <si>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</si>
  <si>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</si>
  <si>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</si>
  <si>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</si>
  <si>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</si>
  <si>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</si>
  <si>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</si>
  <si>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</si>
  <si>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</si>
  <si>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</si>
  <si>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</si>
  <si>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</si>
  <si>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</si>
  <si>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</si>
  <si>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</si>
  <si>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</si>
  <si>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</si>
  <si>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</si>
  <si>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</si>
  <si>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</si>
  <si>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</si>
  <si>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</si>
  <si>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</si>
  <si>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</si>
  <si>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</si>
  <si>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</si>
  <si>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</si>
  <si>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</si>
  <si>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</si>
  <si>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</si>
  <si>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</si>
  <si>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</si>
  <si>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</si>
  <si>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</si>
  <si>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</si>
  <si>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</si>
  <si>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</si>
  <si>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</si>
  <si>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</si>
  <si>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</si>
  <si>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</si>
  <si>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</si>
  <si>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</si>
  <si>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</si>
  <si>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</si>
  <si>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</si>
  <si>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</si>
  <si>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</si>
  <si>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</si>
  <si>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</si>
  <si>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</si>
  <si>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</si>
  <si>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</si>
  <si>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</si>
  <si>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</si>
  <si>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</si>
  <si>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</si>
  <si>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</si>
  <si>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</si>
  <si>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</si>
  <si>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</si>
  <si>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</si>
  <si>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</si>
  <si>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</si>
  <si>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</si>
  <si>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</si>
  <si>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</si>
  <si>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</si>
  <si>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</si>
  <si>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</si>
  <si>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</si>
  <si>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</si>
  <si>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</si>
  <si>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</si>
  <si>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</si>
  <si>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</si>
  <si>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</si>
  <si>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</si>
  <si>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</si>
  <si>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</si>
  <si>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</si>
  <si>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</si>
  <si>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</si>
  <si>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</si>
  <si>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</si>
  <si>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</si>
  <si>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</si>
  <si>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</si>
  <si>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</si>
  <si>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</si>
  <si>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</si>
  <si>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</si>
  <si>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</si>
  <si>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</si>
  <si>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</si>
  <si>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</si>
  <si>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</si>
  <si>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</si>
  <si>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</si>
  <si>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</si>
  <si>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</si>
  <si>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</si>
  <si>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</si>
  <si>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</si>
  <si>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</si>
  <si>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</si>
  <si>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</si>
  <si>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</si>
  <si>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</si>
  <si>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</si>
  <si>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</si>
  <si>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</si>
  <si>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</si>
  <si>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</si>
  <si>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</si>
  <si>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</si>
  <si>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</si>
  <si>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</si>
  <si>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</si>
  <si>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</si>
  <si>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</si>
  <si>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</si>
  <si>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</si>
  <si>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</si>
  <si>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</si>
  <si>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</si>
  <si>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</si>
  <si>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</si>
  <si>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</si>
  <si>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</si>
  <si>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</si>
  <si>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</si>
  <si>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</si>
  <si>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</si>
  <si>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</si>
  <si>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</si>
  <si>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</si>
  <si>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</si>
  <si>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</si>
  <si>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</si>
  <si>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</si>
  <si>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</si>
  <si>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</si>
  <si>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</si>
  <si>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</si>
  <si>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</si>
  <si>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</si>
  <si>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</si>
  <si>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</si>
  <si>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</si>
  <si>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</si>
  <si>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</si>
  <si>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</si>
  <si>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</si>
  <si>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</si>
  <si>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</si>
  <si>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</si>
  <si>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</si>
  <si>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</si>
  <si>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</si>
  <si>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</si>
  <si>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</si>
  <si>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</si>
  <si>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</si>
  <si>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</si>
  <si>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</si>
  <si>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</si>
  <si>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</si>
  <si>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</si>
  <si>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</si>
  <si>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</si>
  <si>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</si>
  <si>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</si>
  <si>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</si>
  <si>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</si>
  <si>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</si>
  <si>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</si>
  <si>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</si>
  <si>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</si>
  <si>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</si>
  <si>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</si>
  <si>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</si>
  <si>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</si>
  <si>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</si>
  <si>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</si>
  <si>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</si>
  <si>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</si>
  <si>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</si>
  <si>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</si>
  <si>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</si>
  <si>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</si>
  <si>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</si>
  <si>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</si>
  <si>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</si>
  <si>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</si>
  <si>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</si>
  <si>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</si>
  <si>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</si>
  <si>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</si>
  <si>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</si>
  <si>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</si>
  <si>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</si>
  <si>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</si>
  <si>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</si>
  <si>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</si>
  <si>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</si>
  <si>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</si>
  <si>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</si>
  <si>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</si>
  <si>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</si>
  <si>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</si>
  <si>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</si>
  <si>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</si>
  <si>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</si>
  <si>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</si>
  <si>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</si>
  <si>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</si>
  <si>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</si>
  <si>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</si>
  <si>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</si>
  <si>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</si>
  <si>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</si>
  <si>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</si>
  <si>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</si>
  <si>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</si>
  <si>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</si>
  <si>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</si>
  <si>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</si>
  <si>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</si>
  <si>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</si>
  <si>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</si>
  <si>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</si>
  <si>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</si>
  <si>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</si>
  <si>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</si>
  <si>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</si>
  <si>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</si>
  <si>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</si>
  <si>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</si>
  <si>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</si>
  <si>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</si>
  <si>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</si>
  <si>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</si>
  <si>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</si>
  <si>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</si>
  <si>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</si>
  <si>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</si>
  <si>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</si>
  <si>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</si>
  <si>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</si>
  <si>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</si>
  <si>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</si>
  <si>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</si>
  <si>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</si>
  <si>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</si>
  <si>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</si>
  <si>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</si>
  <si>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</si>
  <si>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</si>
  <si>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</si>
  <si>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</si>
  <si>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</si>
  <si>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</si>
  <si>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</si>
  <si>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</si>
  <si>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</si>
  <si>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</si>
  <si>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</si>
  <si>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</si>
  <si>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</si>
  <si>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</si>
  <si>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</si>
  <si>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</si>
  <si>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</si>
  <si>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</si>
  <si>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</si>
  <si>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</si>
  <si>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</si>
  <si>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</si>
  <si>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</si>
  <si>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</si>
  <si>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</si>
  <si>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</si>
  <si>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</si>
  <si>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</si>
  <si>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</si>
  <si>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</si>
  <si>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</si>
  <si>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</si>
  <si>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</si>
  <si>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</si>
  <si>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</si>
  <si>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</si>
  <si>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</si>
  <si>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</si>
  <si>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</si>
  <si>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</si>
  <si>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</si>
  <si>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</si>
  <si>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</si>
  <si>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</si>
  <si>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</si>
  <si>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</si>
  <si>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</si>
  <si>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</si>
  <si>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</si>
  <si>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</si>
  <si>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</si>
  <si>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</si>
  <si>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</si>
  <si>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</si>
  <si>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</si>
  <si>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</si>
  <si>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</si>
  <si>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</si>
  <si>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</si>
  <si>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</si>
  <si>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</si>
  <si>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</si>
  <si>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</si>
  <si>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</si>
  <si>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</si>
  <si>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</si>
  <si>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</si>
  <si>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</si>
  <si>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</si>
  <si>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</si>
  <si>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</si>
  <si>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</si>
  <si>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</si>
  <si>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</si>
  <si>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</si>
  <si>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</si>
  <si>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</si>
  <si>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</si>
  <si>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</si>
  <si>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</si>
  <si>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</si>
  <si>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</si>
  <si>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</si>
  <si>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</si>
  <si>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</si>
  <si>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</si>
  <si>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</si>
  <si>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</si>
  <si>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</si>
  <si>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</si>
  <si>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</si>
  <si>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</si>
  <si>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</si>
  <si>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</si>
  <si>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</si>
  <si>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</si>
  <si>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</si>
  <si>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</si>
  <si>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</si>
  <si>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</si>
  <si>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</si>
  <si>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</si>
  <si>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</si>
  <si>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</si>
  <si>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</si>
  <si>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</si>
  <si>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</si>
  <si>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</si>
  <si>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</si>
  <si>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</si>
  <si>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</si>
  <si>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</si>
  <si>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</si>
  <si>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</si>
  <si>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</si>
  <si>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</si>
  <si>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</si>
  <si>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</si>
  <si>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</si>
  <si>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</si>
  <si>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</si>
  <si>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</si>
  <si>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</si>
  <si>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</si>
  <si>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</si>
  <si>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</si>
  <si>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</si>
  <si>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</si>
  <si>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</si>
  <si>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</si>
  <si>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</si>
  <si>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</si>
  <si>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</si>
  <si>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</si>
  <si>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</si>
  <si>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</si>
  <si>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</si>
  <si>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</si>
  <si>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</si>
  <si>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</si>
  <si>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</si>
  <si>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</si>
  <si>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</si>
  <si>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</si>
  <si>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</si>
  <si>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</si>
  <si>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</si>
  <si>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</si>
  <si>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</si>
  <si>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</si>
  <si>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</si>
  <si>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</si>
  <si>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</si>
  <si>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</si>
  <si>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</si>
  <si>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</si>
  <si>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</si>
  <si>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</si>
  <si>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</si>
  <si>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</si>
  <si>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</si>
  <si>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</si>
  <si>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</si>
  <si>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</si>
  <si>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</si>
  <si>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</si>
  <si>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</si>
  <si>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</si>
  <si>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</si>
  <si>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</si>
  <si>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</si>
  <si>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</si>
  <si>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</si>
  <si>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</si>
  <si>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</si>
  <si>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</si>
  <si>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</si>
  <si>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</si>
  <si>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</si>
  <si>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</si>
  <si>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</si>
  <si>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</si>
  <si>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</si>
  <si>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</si>
  <si>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</si>
  <si>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</si>
  <si>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</si>
  <si>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</si>
  <si>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</si>
  <si>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</si>
  <si>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</si>
  <si>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</si>
  <si>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</si>
  <si>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</si>
  <si>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</si>
  <si>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</si>
  <si>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</si>
  <si>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</si>
  <si>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</si>
  <si>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</si>
  <si>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</si>
  <si>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</si>
  <si>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</si>
  <si>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</si>
  <si>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</si>
  <si>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</si>
  <si>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</si>
  <si>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</si>
  <si>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</si>
  <si>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</si>
  <si>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</si>
  <si>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</si>
  <si>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</si>
  <si>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</si>
  <si>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</si>
  <si>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</si>
  <si>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</si>
  <si>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</si>
  <si>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</si>
  <si>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</si>
  <si>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</si>
  <si>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</si>
  <si>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</si>
  <si>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</si>
  <si>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</si>
  <si>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</si>
  <si>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</si>
  <si>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</si>
  <si>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</si>
  <si>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</si>
  <si>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</si>
  <si>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</si>
  <si>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</si>
  <si>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</si>
  <si>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</si>
  <si>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</si>
  <si>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</si>
  <si>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</si>
  <si>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</si>
  <si>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</si>
  <si>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</si>
  <si>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</si>
  <si>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</si>
  <si>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</si>
  <si>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</si>
  <si>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</si>
  <si>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</si>
  <si>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</si>
  <si>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</si>
  <si>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</si>
  <si>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</si>
  <si>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</si>
  <si>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</si>
  <si>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</si>
  <si>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</si>
  <si>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</si>
  <si>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</si>
  <si>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</si>
  <si>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</si>
  <si>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</si>
  <si>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</si>
  <si>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</si>
  <si>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</si>
  <si>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</si>
  <si>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</si>
  <si>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</si>
  <si>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</si>
  <si>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</si>
  <si>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</si>
  <si>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</si>
  <si>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</si>
  <si>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</si>
  <si>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</si>
  <si>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</si>
  <si>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</si>
  <si>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</si>
  <si>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</si>
  <si>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</si>
  <si>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</si>
  <si>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</si>
  <si>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</si>
  <si>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</si>
  <si>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</si>
  <si>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</si>
  <si>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</si>
  <si>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</si>
  <si>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</si>
  <si>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</si>
  <si>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</si>
  <si>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</si>
  <si>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</si>
  <si>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</si>
  <si>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</si>
  <si>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</si>
  <si>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</si>
  <si>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</si>
  <si>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</si>
  <si>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</si>
  <si>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</si>
  <si>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</si>
  <si>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</si>
  <si>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</si>
  <si>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</si>
  <si>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</si>
  <si>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</si>
  <si>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</si>
  <si>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</si>
  <si>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</si>
  <si>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</si>
  <si>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</si>
  <si>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</si>
  <si>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</si>
  <si>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</si>
  <si>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</si>
  <si>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</si>
  <si>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</si>
  <si>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</si>
  <si>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</si>
  <si>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</si>
  <si>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</si>
  <si>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</si>
  <si>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</si>
  <si>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</si>
  <si>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</si>
  <si>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</si>
  <si>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</si>
  <si>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</si>
  <si>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</si>
  <si>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</si>
  <si>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</si>
  <si>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</si>
  <si>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</si>
  <si>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</si>
  <si>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</si>
  <si>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</si>
  <si>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</si>
  <si>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</si>
  <si>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</si>
  <si>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</si>
  <si>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</si>
  <si>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</si>
  <si>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</si>
  <si>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</si>
  <si>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</si>
  <si>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</si>
  <si>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</si>
  <si>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</si>
  <si>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</si>
  <si>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</si>
  <si>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</si>
  <si>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</si>
  <si>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</si>
  <si>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</si>
  <si>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</si>
  <si>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</si>
  <si>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</si>
  <si>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</si>
  <si>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</si>
  <si>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</si>
  <si>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</si>
  <si>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</si>
  <si>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</si>
  <si>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</si>
  <si>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</si>
  <si>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</si>
  <si>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</si>
  <si>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</si>
  <si>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</si>
  <si>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</si>
  <si>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</si>
  <si>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</si>
  <si>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</si>
  <si>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</si>
  <si>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</si>
  <si>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</si>
  <si>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</si>
  <si>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</si>
  <si>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</si>
  <si>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</si>
  <si>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</si>
  <si>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</si>
  <si>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</si>
  <si>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</si>
  <si>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</si>
  <si>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</si>
  <si>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</si>
  <si>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</si>
  <si>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</si>
  <si>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</si>
  <si>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</si>
  <si>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</si>
  <si>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</si>
  <si>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</si>
  <si>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</si>
  <si>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</si>
  <si>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</si>
  <si>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</si>
  <si>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</si>
  <si>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</si>
  <si>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</si>
  <si>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</si>
  <si>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</si>
  <si>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</si>
  <si>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</si>
  <si>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</si>
  <si>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</si>
  <si>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</si>
  <si>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</si>
  <si>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</si>
  <si>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</si>
  <si>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</si>
  <si>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</si>
  <si>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</si>
  <si>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</si>
  <si>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</si>
  <si>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</si>
  <si>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</si>
  <si>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</si>
  <si>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</si>
  <si>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</si>
  <si>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</si>
  <si>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</si>
  <si>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</si>
  <si>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</si>
  <si>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</si>
  <si>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</si>
  <si>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</si>
  <si>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</si>
  <si>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</si>
  <si>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</si>
  <si>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</si>
  <si>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</si>
  <si>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</si>
  <si>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</si>
  <si>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</si>
  <si>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</si>
  <si>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</si>
  <si>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</si>
  <si>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</si>
  <si>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</si>
  <si>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</si>
  <si>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</si>
  <si>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</si>
  <si>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</si>
  <si>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</si>
  <si>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</si>
  <si>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</si>
  <si>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</si>
  <si>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</si>
  <si>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</si>
  <si>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</si>
  <si>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</si>
  <si>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</si>
  <si>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</si>
  <si>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</si>
  <si>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</si>
  <si>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</si>
  <si>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</si>
  <si>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</si>
  <si>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</si>
  <si>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</si>
  <si>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</si>
  <si>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</si>
  <si>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</si>
  <si>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</si>
  <si>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</si>
  <si>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</si>
  <si>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</si>
  <si>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</si>
  <si>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</si>
  <si>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</si>
  <si>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</si>
  <si>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</si>
  <si>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</si>
  <si>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</si>
  <si>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</si>
  <si>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</si>
  <si>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</si>
  <si>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</si>
  <si>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</si>
  <si>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</si>
  <si>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</si>
  <si>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</si>
  <si>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</si>
  <si>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</si>
  <si>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</si>
  <si>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</si>
  <si>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</si>
  <si>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</si>
  <si>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</si>
  <si>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</si>
  <si>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</si>
  <si>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</si>
  <si>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</si>
  <si>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</si>
  <si>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</si>
  <si>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</si>
  <si>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</si>
  <si>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</si>
  <si>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</si>
  <si>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</si>
  <si>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</si>
  <si>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</si>
  <si>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</si>
  <si>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</si>
  <si>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</si>
  <si>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</si>
  <si>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</si>
  <si>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</si>
  <si>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</si>
  <si>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</si>
  <si>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</si>
  <si>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</si>
  <si>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</si>
  <si>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</si>
  <si>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</si>
  <si>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</si>
  <si>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</si>
  <si>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</si>
  <si>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</si>
  <si>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</si>
  <si>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</si>
  <si>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</si>
  <si>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</si>
  <si>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</si>
  <si>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</si>
  <si>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</si>
  <si>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</si>
  <si>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</si>
  <si>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</si>
  <si>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</si>
  <si>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</si>
  <si>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</si>
  <si>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</si>
  <si>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</si>
  <si>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</si>
  <si>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</si>
  <si>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</si>
  <si>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</si>
  <si>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</si>
  <si>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</si>
  <si>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</si>
  <si>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</si>
  <si>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</si>
  <si>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</si>
  <si>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</si>
  <si>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</si>
  <si>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</si>
  <si>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</si>
  <si>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</si>
  <si>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</si>
  <si>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</si>
  <si>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</si>
  <si>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</si>
  <si>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</si>
  <si>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</si>
  <si>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</si>
  <si>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</si>
  <si>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</si>
  <si>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</si>
  <si>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</si>
  <si>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</si>
  <si>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</si>
  <si>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</si>
  <si>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</si>
  <si>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</si>
  <si>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</si>
  <si>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</si>
  <si>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</si>
  <si>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</si>
  <si>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</si>
  <si>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</si>
  <si>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</si>
  <si>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</si>
  <si>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</si>
  <si>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</si>
  <si>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</si>
  <si>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</si>
  <si>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</si>
  <si>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</si>
  <si>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</si>
  <si>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</si>
  <si>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</si>
  <si>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</si>
  <si>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</si>
  <si>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</si>
  <si>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</si>
  <si>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</si>
  <si>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</si>
  <si>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</si>
  <si>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</si>
  <si>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</si>
  <si>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</si>
  <si>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</si>
  <si>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</si>
  <si>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</si>
  <si>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</si>
  <si>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</si>
  <si>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</si>
  <si>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</si>
  <si>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</si>
  <si>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</si>
  <si>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</si>
  <si>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</si>
  <si>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</si>
  <si>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</si>
  <si>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</si>
  <si>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</si>
  <si>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</si>
  <si>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</si>
  <si>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</si>
  <si>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</si>
  <si>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</si>
  <si>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</si>
  <si>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</si>
  <si>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</si>
  <si>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</si>
  <si>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</si>
  <si>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</si>
  <si>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</si>
  <si>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</si>
  <si>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</si>
  <si>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</si>
  <si>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</si>
  <si>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</si>
  <si>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</si>
  <si>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</si>
  <si>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</si>
  <si>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</si>
  <si>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</si>
  <si>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</si>
  <si>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</si>
  <si>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</si>
  <si>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</si>
  <si>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</si>
  <si>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</si>
  <si>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</si>
  <si>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</si>
  <si>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</si>
  <si>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</si>
  <si>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</si>
  <si>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</si>
  <si>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</si>
  <si>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</si>
  <si>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</si>
  <si>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</si>
  <si>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</si>
  <si>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</si>
  <si>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</si>
  <si>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</si>
  <si>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</si>
  <si>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</si>
  <si>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</si>
  <si>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</si>
  <si>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</si>
  <si>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</si>
  <si>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</si>
  <si>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</si>
  <si>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</si>
  <si>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</si>
  <si>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</si>
  <si>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</si>
  <si>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</si>
  <si>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</si>
  <si>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</si>
  <si>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</si>
  <si>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</si>
  <si>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</si>
  <si>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</si>
  <si>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</si>
  <si>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</si>
  <si>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</si>
  <si>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</si>
  <si>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</si>
  <si>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</si>
  <si>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</si>
  <si>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</si>
  <si>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</si>
  <si>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</si>
  <si>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</si>
  <si>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</si>
  <si>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</si>
  <si>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</si>
  <si>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</si>
  <si>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</si>
  <si>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</si>
  <si>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</si>
  <si>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</si>
  <si>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</si>
  <si>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</si>
  <si>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</si>
  <si>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</si>
  <si>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</si>
  <si>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</si>
  <si>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</si>
  <si>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</si>
  <si>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</si>
  <si>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</si>
  <si>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</si>
  <si>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</si>
  <si>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</si>
  <si>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</si>
  <si>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</si>
  <si>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</si>
  <si>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</si>
  <si>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</si>
  <si>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</si>
  <si>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</si>
  <si>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</si>
  <si>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</si>
  <si>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</si>
  <si>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</si>
  <si>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</si>
  <si>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</si>
  <si>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</si>
  <si>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</si>
  <si>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</si>
  <si>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</si>
  <si>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</si>
  <si>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</si>
  <si>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</si>
  <si>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</si>
  <si>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</si>
  <si>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</si>
  <si>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</si>
  <si>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</si>
  <si>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</si>
  <si>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</si>
  <si>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</si>
  <si>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</si>
  <si>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</si>
  <si>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</si>
  <si>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</si>
  <si>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</si>
  <si>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</si>
  <si>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</si>
  <si>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</si>
  <si>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</si>
  <si>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</si>
  <si>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</si>
  <si>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</si>
  <si>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</si>
  <si>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</si>
  <si>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</si>
  <si>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</si>
  <si>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</si>
  <si>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</si>
  <si>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</si>
  <si>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</si>
  <si>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</si>
  <si>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</si>
  <si>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</si>
  <si>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</si>
  <si>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</si>
  <si>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</si>
  <si>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</si>
  <si>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</si>
  <si>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</si>
  <si>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</si>
  <si>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</si>
  <si>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</si>
  <si>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</si>
  <si>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</si>
  <si>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</si>
  <si>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</si>
  <si>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</si>
  <si>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</si>
  <si>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</si>
  <si>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</si>
  <si>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</si>
  <si>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</si>
  <si>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</si>
  <si>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</si>
  <si>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</si>
  <si>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</si>
  <si>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</si>
  <si>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</si>
  <si>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</si>
  <si>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</si>
  <si>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</si>
  <si>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</si>
  <si>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</si>
  <si>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</si>
  <si>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</si>
  <si>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</si>
  <si>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</si>
  <si>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</si>
  <si>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</si>
  <si>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</si>
  <si>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</si>
  <si>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</si>
  <si>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</si>
  <si>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</si>
  <si>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</si>
  <si>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</si>
  <si>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</si>
  <si>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</si>
  <si>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</si>
  <si>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</si>
  <si>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</si>
  <si>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</si>
  <si>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</si>
  <si>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</si>
  <si>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</si>
  <si>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</si>
  <si>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</si>
  <si>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</si>
  <si>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</si>
  <si>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</si>
  <si>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</si>
  <si>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</si>
  <si>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</si>
  <si>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</si>
  <si>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</si>
  <si>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</si>
  <si>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</si>
  <si>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</si>
  <si>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</si>
  <si>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</si>
  <si>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</si>
  <si>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</si>
  <si>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</si>
  <si>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</si>
  <si>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</si>
  <si>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</si>
  <si>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</si>
  <si>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</si>
  <si>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</si>
  <si>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</si>
  <si>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</si>
  <si>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</si>
  <si>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</si>
  <si>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</si>
  <si>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</si>
  <si>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</si>
  <si>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</si>
  <si>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</si>
  <si>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</si>
  <si>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</si>
  <si>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</si>
  <si>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</si>
  <si>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</si>
  <si>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</si>
  <si>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</si>
  <si>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</si>
  <si>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</si>
  <si>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</si>
  <si>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</si>
  <si>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</si>
  <si>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</si>
  <si>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</si>
  <si>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</si>
  <si>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</si>
  <si>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</si>
  <si>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</si>
  <si>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</si>
  <si>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</si>
  <si>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</si>
  <si>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</si>
  <si>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</si>
  <si>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</si>
  <si>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</si>
  <si>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</si>
  <si>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</si>
  <si>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</si>
  <si>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</si>
  <si>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</si>
  <si>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</si>
  <si>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</si>
  <si>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</si>
  <si>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</si>
  <si>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</si>
  <si>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</si>
  <si>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</si>
  <si>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</si>
  <si>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</si>
  <si>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</si>
  <si>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</si>
  <si>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</si>
  <si>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</si>
  <si>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</si>
  <si>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</si>
  <si>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</si>
  <si>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</si>
  <si>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</si>
  <si>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</si>
  <si>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</si>
  <si>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</si>
  <si>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</si>
  <si>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</si>
  <si>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</si>
  <si>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</si>
  <si>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</si>
  <si>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</si>
  <si>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</si>
  <si>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</si>
  <si>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</si>
  <si>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</si>
  <si>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</si>
  <si>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</si>
  <si>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</si>
  <si>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</si>
  <si>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</si>
  <si>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</si>
  <si>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</si>
  <si>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</si>
  <si>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</si>
  <si>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</si>
  <si>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</si>
  <si>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</si>
  <si>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</si>
  <si>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</si>
  <si>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</si>
  <si>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</si>
  <si>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</si>
  <si>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</si>
  <si>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</si>
  <si>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</si>
  <si>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</si>
  <si>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</si>
  <si>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</si>
  <si>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</si>
  <si>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</si>
  <si>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</si>
  <si>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</si>
  <si>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</si>
  <si>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</si>
  <si>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</si>
  <si>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</si>
  <si>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</si>
  <si>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</si>
  <si>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</si>
  <si>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</si>
  <si>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</si>
  <si>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</si>
  <si>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</si>
  <si>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</si>
  <si>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</si>
  <si>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</si>
  <si>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</si>
  <si>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</si>
  <si>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</si>
  <si>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</si>
  <si>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</si>
  <si>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</si>
  <si>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</si>
  <si>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</si>
  <si>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</si>
  <si>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</si>
  <si>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</si>
  <si>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</si>
  <si>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</si>
  <si>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</si>
  <si>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</si>
  <si>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</si>
  <si>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</si>
  <si>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</si>
  <si>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</si>
  <si>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</si>
  <si>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</si>
  <si>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</si>
  <si>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</si>
  <si>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</si>
  <si>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</si>
  <si>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</si>
  <si>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</si>
  <si>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</si>
  <si>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</si>
  <si>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</si>
  <si>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</si>
  <si>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</si>
  <si>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</si>
  <si>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</si>
  <si>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</si>
  <si>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</si>
  <si>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</si>
  <si>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</si>
  <si>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</si>
  <si>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</si>
  <si>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</si>
  <si>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</si>
  <si>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</si>
  <si>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</si>
  <si>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</si>
  <si>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</si>
  <si>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</si>
  <si>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</si>
  <si>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</si>
  <si>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</si>
  <si>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</si>
  <si>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</si>
  <si>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</si>
  <si>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</si>
  <si>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</si>
  <si>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</si>
  <si>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</si>
  <si>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</si>
  <si>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</si>
  <si>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</si>
  <si>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</si>
  <si>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</si>
  <si>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</si>
  <si>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</si>
  <si>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</si>
  <si>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</si>
  <si>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</si>
  <si>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</si>
  <si>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</si>
  <si>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</si>
  <si>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</si>
  <si>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</si>
  <si>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</si>
  <si>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</si>
  <si>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</si>
  <si>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</si>
  <si>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</si>
  <si>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</si>
  <si>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</si>
  <si>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</si>
  <si>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</si>
  <si>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</si>
  <si>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</si>
  <si>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</si>
  <si>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</si>
  <si>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</si>
  <si>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</si>
  <si>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</si>
  <si>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</si>
  <si>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</si>
  <si>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</si>
  <si>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</si>
  <si>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</si>
  <si>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</si>
  <si>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</si>
  <si>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</si>
  <si>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</si>
  <si>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</si>
  <si>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</si>
  <si>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</si>
  <si>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</si>
  <si>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</si>
  <si>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</si>
  <si>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</si>
  <si>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</si>
  <si>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</si>
  <si>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</si>
  <si>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</si>
  <si>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</si>
  <si>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</si>
  <si>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</si>
  <si>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</si>
  <si>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</si>
  <si>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</si>
  <si>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</si>
  <si>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</si>
  <si>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</si>
  <si>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</si>
  <si>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</si>
  <si>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</si>
  <si>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</si>
  <si>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</si>
  <si>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</si>
  <si>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</si>
  <si>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</si>
  <si>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</si>
  <si>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</si>
  <si>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</si>
  <si>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</si>
  <si>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</si>
  <si>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</si>
  <si>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</si>
  <si>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</si>
  <si>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</si>
  <si>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</si>
  <si>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</si>
  <si>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</si>
  <si>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</si>
  <si>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</si>
  <si>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</si>
  <si>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</si>
  <si>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</si>
  <si>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</si>
  <si>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</si>
  <si>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</si>
  <si>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</si>
  <si>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</si>
  <si>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</si>
  <si>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</si>
  <si>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</si>
  <si>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</si>
  <si>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</si>
  <si>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</si>
  <si>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</si>
  <si>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</si>
  <si>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</si>
  <si>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</si>
  <si>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</si>
  <si>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</si>
  <si>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</si>
  <si>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</si>
  <si>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</si>
  <si>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</si>
  <si>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</si>
  <si>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</si>
  <si>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</si>
  <si>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</si>
  <si>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</si>
  <si>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</si>
  <si>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</si>
  <si>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</si>
  <si>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</si>
  <si>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</si>
  <si>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</si>
  <si>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</si>
  <si>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</si>
  <si>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</si>
  <si>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</si>
  <si>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</si>
  <si>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</si>
  <si>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</si>
  <si>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</si>
  <si>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</si>
  <si>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</si>
  <si>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</si>
  <si>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</si>
  <si>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</si>
  <si>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</si>
  <si>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</si>
  <si>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</si>
  <si>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</si>
  <si>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</si>
  <si>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</si>
  <si>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</si>
  <si>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</si>
  <si>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</si>
  <si>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</si>
  <si>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</si>
  <si>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</si>
  <si>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</si>
  <si>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</si>
  <si>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</si>
  <si>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</si>
  <si>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</si>
  <si>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</si>
  <si>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</si>
  <si>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</si>
  <si>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</si>
  <si>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</si>
  <si>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</si>
  <si>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</si>
  <si>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</si>
  <si>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</si>
  <si>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</si>
  <si>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</si>
  <si>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</si>
  <si>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</si>
  <si>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</si>
  <si>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</si>
  <si>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</si>
  <si>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</si>
  <si>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</si>
  <si>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</si>
  <si>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</si>
  <si>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</si>
  <si>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</si>
  <si>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</si>
  <si>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</si>
  <si>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</si>
  <si>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</si>
  <si>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</si>
  <si>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</si>
  <si>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</si>
  <si>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</si>
  <si>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</si>
  <si>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</si>
  <si>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</si>
  <si>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</si>
  <si>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</si>
  <si>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</si>
  <si>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</si>
  <si>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</si>
  <si>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</si>
  <si>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</si>
  <si>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</si>
  <si>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</si>
  <si>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</si>
  <si>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</si>
  <si>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</si>
  <si>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</si>
  <si>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</si>
  <si>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</si>
  <si>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</si>
  <si>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</si>
  <si>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</si>
  <si>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</si>
  <si>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</si>
  <si>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</si>
  <si>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</si>
  <si>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</si>
  <si>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</si>
  <si>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</si>
  <si>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</si>
  <si>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</si>
  <si>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</si>
  <si>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</si>
  <si>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</si>
  <si>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</si>
  <si>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</si>
  <si>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</si>
  <si>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</si>
  <si>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</si>
  <si>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</si>
  <si>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</si>
  <si>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</si>
  <si>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</si>
  <si>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</si>
  <si>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</si>
  <si>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</si>
  <si>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</si>
  <si>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</si>
  <si>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</si>
  <si>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</si>
  <si>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</si>
  <si>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</si>
  <si>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</si>
  <si>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</si>
  <si>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</si>
  <si>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</si>
  <si>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</si>
  <si>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</si>
  <si>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</si>
  <si>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</si>
  <si>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</si>
  <si>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</si>
  <si>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</si>
  <si>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</si>
  <si>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</si>
  <si>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</si>
  <si>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</si>
  <si>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</si>
  <si>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</si>
  <si>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</si>
  <si>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</si>
  <si>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</si>
  <si>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</si>
  <si>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</si>
  <si>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</si>
  <si>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</si>
  <si>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</si>
  <si>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</si>
  <si>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</si>
  <si>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</si>
  <si>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</si>
  <si>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</si>
  <si>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</si>
  <si>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</si>
  <si>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</si>
  <si>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</si>
  <si>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</si>
  <si>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</si>
  <si>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</si>
  <si>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</si>
  <si>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</si>
  <si>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</si>
  <si>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</si>
  <si>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</si>
  <si>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</si>
  <si>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</si>
  <si>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</si>
  <si>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</si>
  <si>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</si>
  <si>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</si>
  <si>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</si>
  <si>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</si>
  <si>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</si>
  <si>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</si>
  <si>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</si>
  <si>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</si>
  <si>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</si>
  <si>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</si>
  <si>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</si>
  <si>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</si>
  <si>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</si>
  <si>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</si>
  <si>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</si>
  <si>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</si>
  <si>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</si>
  <si>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</si>
  <si>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</si>
  <si>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</si>
  <si>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</si>
  <si>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</si>
  <si>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</si>
  <si>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</si>
  <si>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</si>
  <si>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</si>
  <si>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</si>
  <si>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</si>
  <si>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</si>
  <si>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</si>
  <si>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</si>
  <si>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</si>
  <si>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</si>
  <si>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</si>
  <si>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</si>
  <si>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</si>
  <si>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</si>
  <si>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</si>
  <si>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</si>
  <si>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</si>
  <si>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</si>
  <si>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</si>
  <si>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</si>
  <si>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</si>
  <si>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</si>
  <si>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</si>
  <si>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</si>
  <si>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</si>
  <si>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</si>
  <si>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</si>
  <si>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</si>
  <si>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</si>
  <si>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</si>
  <si>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</si>
  <si>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</si>
  <si>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</si>
  <si>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</si>
  <si>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</si>
  <si>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</si>
  <si>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</si>
  <si>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</si>
  <si>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</si>
  <si>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</si>
  <si>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</si>
  <si>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</si>
  <si>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</si>
  <si>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</si>
  <si>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</si>
  <si>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</si>
  <si>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</si>
  <si>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</si>
  <si>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</si>
  <si>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</si>
  <si>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</si>
  <si>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</si>
  <si>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</si>
  <si>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</si>
  <si>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</si>
  <si>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</si>
  <si>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</si>
  <si>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</si>
  <si>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</si>
  <si>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</si>
  <si>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</si>
  <si>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</si>
  <si>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</si>
  <si>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</si>
  <si>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</si>
  <si>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</si>
  <si>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</si>
  <si>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</si>
  <si>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</si>
  <si>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</si>
  <si>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</si>
  <si>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</si>
  <si>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</si>
  <si>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</si>
  <si>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</si>
  <si>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</si>
  <si>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</si>
  <si>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</si>
  <si>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</si>
  <si>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</si>
  <si>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</si>
  <si>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</si>
  <si>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</si>
  <si>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</si>
  <si>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</si>
  <si>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</si>
  <si>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</si>
  <si>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</si>
  <si>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</si>
  <si>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</si>
  <si>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</si>
  <si>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</si>
  <si>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</si>
  <si>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</si>
  <si>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</si>
  <si>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</si>
  <si>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</si>
  <si>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</si>
  <si>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</si>
  <si>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</si>
  <si>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</si>
  <si>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</si>
  <si>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</si>
  <si>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</si>
  <si>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</si>
  <si>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</si>
  <si>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</si>
  <si>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</si>
  <si>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</si>
  <si>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</si>
  <si>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</si>
  <si>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</si>
  <si>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</si>
  <si>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</si>
  <si>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</si>
  <si>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</si>
  <si>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</si>
  <si>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</si>
  <si>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</si>
  <si>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</si>
  <si>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</si>
  <si>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</si>
  <si>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</si>
  <si>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</si>
  <si>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</si>
  <si>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</si>
  <si>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</si>
  <si>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</si>
  <si>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</si>
  <si>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</si>
  <si>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</si>
  <si>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</si>
  <si>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</si>
  <si>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</si>
  <si>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</si>
  <si>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</si>
  <si>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</si>
  <si>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</si>
  <si>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</si>
  <si>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</si>
  <si>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</si>
  <si>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</si>
  <si>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</si>
  <si>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</si>
  <si>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</si>
  <si>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</si>
  <si>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</si>
  <si>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</si>
  <si>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</si>
  <si>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</si>
  <si>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</si>
  <si>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</si>
  <si>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</si>
  <si>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</si>
  <si>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</si>
  <si>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</si>
  <si>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</si>
  <si>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</si>
  <si>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</si>
  <si>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</si>
  <si>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</si>
  <si>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</si>
  <si>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</si>
  <si>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</si>
  <si>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</si>
  <si>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</si>
  <si>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</si>
  <si>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</si>
  <si>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</si>
  <si>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</si>
  <si>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</si>
  <si>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</si>
  <si>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</si>
  <si>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</si>
  <si>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</si>
  <si>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</si>
  <si>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</si>
  <si>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</si>
  <si>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</si>
  <si>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</si>
  <si>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</si>
  <si>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</si>
  <si>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</si>
  <si>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</si>
  <si>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</si>
  <si>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</si>
  <si>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</si>
  <si>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</si>
  <si>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</si>
  <si>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</si>
  <si>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</si>
  <si>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</si>
  <si>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</si>
  <si>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</si>
  <si>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</si>
  <si>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</si>
  <si>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</si>
  <si>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</si>
  <si>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</si>
  <si>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</si>
  <si>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</si>
  <si>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</si>
  <si>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</si>
  <si>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</si>
  <si>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</si>
  <si>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</si>
  <si>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</si>
  <si>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</si>
  <si>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</si>
  <si>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</si>
  <si>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</si>
  <si>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</si>
  <si>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</si>
  <si>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</si>
  <si>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</si>
  <si>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</si>
  <si>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</si>
  <si>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</si>
  <si>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</si>
  <si>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</si>
  <si>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</si>
  <si>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</si>
  <si>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</si>
  <si>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</si>
  <si>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</si>
  <si>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</si>
  <si>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</si>
  <si>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</si>
  <si>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</si>
  <si>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</si>
  <si>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</si>
  <si>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</si>
  <si>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</si>
  <si>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</si>
  <si>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</si>
  <si>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</si>
  <si>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</si>
  <si>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</si>
  <si>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</si>
  <si>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</si>
  <si>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</si>
  <si>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</si>
  <si>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</si>
  <si>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</si>
  <si>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</si>
  <si>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</si>
  <si>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</si>
  <si>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</si>
  <si>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</si>
  <si>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</si>
  <si>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</si>
  <si>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</si>
  <si>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</si>
  <si>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</si>
  <si>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</si>
  <si>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</si>
  <si>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</si>
  <si>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</si>
  <si>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</si>
  <si>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</si>
  <si>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</si>
  <si>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</si>
  <si>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</si>
  <si>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</si>
  <si>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</si>
  <si>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</si>
  <si>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</si>
  <si>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</si>
  <si>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</si>
  <si>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</si>
  <si>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</si>
  <si>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</si>
  <si>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</si>
  <si>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</si>
  <si>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</si>
  <si>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</si>
  <si>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</si>
  <si>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</si>
  <si>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</si>
  <si>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</si>
  <si>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</si>
  <si>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</si>
  <si>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</si>
  <si>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</si>
  <si>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</si>
  <si>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</si>
  <si>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</si>
  <si>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</si>
  <si>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</si>
  <si>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</si>
  <si>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</si>
  <si>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</si>
  <si>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</si>
  <si>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</si>
  <si>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</si>
  <si>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</si>
  <si>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</si>
  <si>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</si>
  <si>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</si>
  <si>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</si>
  <si>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</si>
  <si>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</si>
  <si>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</si>
  <si>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</si>
  <si>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</si>
  <si>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</si>
  <si>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</si>
  <si>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</si>
  <si>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</si>
  <si>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</si>
  <si>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</si>
  <si>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</si>
  <si>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</si>
  <si>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</si>
  <si>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</si>
  <si>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</si>
  <si>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</si>
  <si>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</si>
  <si>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</si>
  <si>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</si>
  <si>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</si>
  <si>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</si>
  <si>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</si>
  <si>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</si>
  <si>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</si>
  <si>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</si>
  <si>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</si>
  <si>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</si>
  <si>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</si>
  <si>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</si>
  <si>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</si>
  <si>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</si>
  <si>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</si>
  <si>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</si>
  <si>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</si>
  <si>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</si>
  <si>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</si>
  <si>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</si>
  <si>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</si>
  <si>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</si>
  <si>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</si>
  <si>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</si>
  <si>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</si>
  <si>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</si>
  <si>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</si>
  <si>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</si>
  <si>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</si>
  <si>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</si>
  <si>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</si>
  <si>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</si>
  <si>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</si>
  <si>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</si>
  <si>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</si>
  <si>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</si>
  <si>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</si>
  <si>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</si>
  <si>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</si>
  <si>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</si>
  <si>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</si>
  <si>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</si>
  <si>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</si>
  <si>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</si>
  <si>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</si>
  <si>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</si>
  <si>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</si>
  <si>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</si>
  <si>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</si>
  <si>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</si>
  <si>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</si>
  <si>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</si>
  <si>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</si>
  <si>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</si>
  <si>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</si>
  <si>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</si>
  <si>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</si>
  <si>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</si>
  <si>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</si>
  <si>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</si>
  <si>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</si>
  <si>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</si>
  <si>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</si>
  <si>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</si>
  <si>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</si>
  <si>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</si>
  <si>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</si>
  <si>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</si>
  <si>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</si>
  <si>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</si>
  <si>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</si>
  <si>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</si>
  <si>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</si>
  <si>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</si>
  <si>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</si>
  <si>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</si>
  <si>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</si>
  <si>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</si>
  <si>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</si>
  <si>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</si>
  <si>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</si>
  <si>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</si>
  <si>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</si>
  <si>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</si>
  <si>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</si>
  <si>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</si>
  <si>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</si>
  <si>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</si>
  <si>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</si>
  <si>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</si>
  <si>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</si>
  <si>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</si>
  <si>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</si>
  <si>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</si>
  <si>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</si>
  <si>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</si>
  <si>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</si>
  <si>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</si>
  <si>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</si>
  <si>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</si>
  <si>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</si>
  <si>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</si>
  <si>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</si>
  <si>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</si>
  <si>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</si>
  <si>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</si>
  <si>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</si>
  <si>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</si>
  <si>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</si>
  <si>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</si>
  <si>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</si>
  <si>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</si>
  <si>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</si>
  <si>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</si>
  <si>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</si>
  <si>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</si>
  <si>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</si>
  <si>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</si>
  <si>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</si>
  <si>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</si>
  <si>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</si>
  <si>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</si>
  <si>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</si>
  <si>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</si>
  <si>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</si>
  <si>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</si>
  <si>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</si>
  <si>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</si>
  <si>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</si>
  <si>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</si>
  <si>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</si>
  <si>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</si>
  <si>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</si>
  <si>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</si>
  <si>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</si>
  <si>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</si>
  <si>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</si>
  <si>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</si>
  <si>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</si>
  <si>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</si>
  <si>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</si>
  <si>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</si>
  <si>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</si>
  <si>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</si>
  <si>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</si>
  <si>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</si>
  <si>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</si>
  <si>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</si>
  <si>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</si>
  <si>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</si>
  <si>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</si>
  <si>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</si>
  <si>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</si>
  <si>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</si>
  <si>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</si>
  <si>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</si>
  <si>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</si>
  <si>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</si>
  <si>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</si>
  <si>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</si>
  <si>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</si>
  <si>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</si>
  <si>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</si>
  <si>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</si>
  <si>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</si>
  <si>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</si>
  <si>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</si>
  <si>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</si>
  <si>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</si>
  <si>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</si>
  <si>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</si>
  <si>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</si>
  <si>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</si>
  <si>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</si>
  <si>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</si>
  <si>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</si>
  <si>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</si>
  <si>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</si>
  <si>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</si>
  <si>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</si>
  <si>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</si>
  <si>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</si>
  <si>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</si>
  <si>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</si>
  <si>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</si>
  <si>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</si>
  <si>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</si>
  <si>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</si>
  <si>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</si>
  <si>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</si>
  <si>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</si>
  <si>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</si>
  <si>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</si>
  <si>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</si>
  <si>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</si>
  <si>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</si>
  <si>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</si>
  <si>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</si>
  <si>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</si>
  <si>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</si>
  <si>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</si>
  <si>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</si>
  <si>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</si>
  <si>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</si>
  <si>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</si>
  <si>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</si>
  <si>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</si>
  <si>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</si>
  <si>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</si>
  <si>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</si>
  <si>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</si>
  <si>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</si>
  <si>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</si>
  <si>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</si>
  <si>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</si>
  <si>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</si>
  <si>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</si>
  <si>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</si>
  <si>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</si>
  <si>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</si>
  <si>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</si>
  <si>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</si>
  <si>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</si>
  <si>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</si>
  <si>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</si>
  <si>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</si>
  <si>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</si>
  <si>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</si>
  <si>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</si>
  <si>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</si>
  <si>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</si>
  <si>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</si>
  <si>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</si>
  <si>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</si>
  <si>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</si>
  <si>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</si>
  <si>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</si>
  <si>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</si>
  <si>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</si>
  <si>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</si>
  <si>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</si>
  <si>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</si>
  <si>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</si>
  <si>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</si>
  <si>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</si>
  <si>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</si>
  <si>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</si>
  <si>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</si>
  <si>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</si>
  <si>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</si>
  <si>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</si>
  <si>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</si>
  <si>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</si>
  <si>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</si>
  <si>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</si>
  <si>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</si>
  <si>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</si>
  <si>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</si>
  <si>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</si>
  <si>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</si>
  <si>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</si>
  <si>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</si>
  <si>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</si>
  <si>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</si>
  <si>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</si>
  <si>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</si>
  <si>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</si>
  <si>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</si>
  <si>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</si>
  <si>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</si>
  <si>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</si>
  <si>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</si>
  <si>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</si>
  <si>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</si>
  <si>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</si>
  <si>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</si>
  <si>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</si>
  <si>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</si>
  <si>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</si>
  <si>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</si>
  <si>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</si>
  <si>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</si>
  <si>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</si>
  <si>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</si>
  <si>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</si>
  <si>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</si>
  <si>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</si>
  <si>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</si>
  <si>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</si>
  <si>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</si>
  <si>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</si>
  <si>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</si>
  <si>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</si>
  <si>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</si>
  <si>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</si>
  <si>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</si>
  <si>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</si>
  <si>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</si>
  <si>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</si>
  <si>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</si>
  <si>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</si>
  <si>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</si>
  <si>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</si>
  <si>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</si>
  <si>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</si>
  <si>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</si>
  <si>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</si>
  <si>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</si>
  <si>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</si>
  <si>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</si>
  <si>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</si>
  <si>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</si>
  <si>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</si>
  <si>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</si>
  <si>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</si>
  <si>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</si>
  <si>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</si>
  <si>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</si>
  <si>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</si>
  <si>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</si>
  <si>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</si>
  <si>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</si>
  <si>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</si>
  <si>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</si>
  <si>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</si>
  <si>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</si>
  <si>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</si>
  <si>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</si>
  <si>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</si>
  <si>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</si>
  <si>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</si>
  <si>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</si>
  <si>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</si>
  <si>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</si>
  <si>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</si>
  <si>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</si>
  <si>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</si>
  <si>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</si>
  <si>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</si>
  <si>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</si>
  <si>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</si>
  <si>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</si>
  <si>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</si>
  <si>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</si>
  <si>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</si>
  <si>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</si>
  <si>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</si>
  <si>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</si>
  <si>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</si>
  <si>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</si>
  <si>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</si>
  <si>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</si>
  <si>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</si>
  <si>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</si>
  <si>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</si>
  <si>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</si>
  <si>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</si>
  <si>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</si>
  <si>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</si>
  <si>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</si>
  <si>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</si>
  <si>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</si>
  <si>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</si>
  <si>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</si>
  <si>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</si>
  <si>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</si>
  <si>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</si>
  <si>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</si>
  <si>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</si>
  <si>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</si>
  <si>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</si>
  <si>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</si>
  <si>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</si>
  <si>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</si>
  <si>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</si>
  <si>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</si>
  <si>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</si>
  <si>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</si>
  <si>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</si>
  <si>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</si>
  <si>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</si>
  <si>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</si>
  <si>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</si>
  <si>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</si>
  <si>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</si>
  <si>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</si>
  <si>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</si>
  <si>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</si>
  <si>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</si>
  <si>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</si>
  <si>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</si>
  <si>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</si>
  <si>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</si>
  <si>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</si>
  <si>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</si>
  <si>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</si>
  <si>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</si>
  <si>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</si>
  <si>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</si>
  <si>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</si>
  <si>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</si>
  <si>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</si>
  <si>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</si>
  <si>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</si>
  <si>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</si>
  <si>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</si>
  <si>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</si>
  <si>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</si>
  <si>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</si>
  <si>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</si>
  <si>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</si>
  <si>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</si>
  <si>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</si>
  <si>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</si>
  <si>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</si>
  <si>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</si>
  <si>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</si>
  <si>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</si>
  <si>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</si>
  <si>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</si>
  <si>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</si>
  <si>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</si>
  <si>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</si>
  <si>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</si>
  <si>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</si>
  <si>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</si>
  <si>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</si>
  <si>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</si>
  <si>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</si>
  <si>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</si>
  <si>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</si>
  <si>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</si>
  <si>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</si>
  <si>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</si>
  <si>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</si>
  <si>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</si>
  <si>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</si>
  <si>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</si>
  <si>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</si>
  <si>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</si>
  <si>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</si>
  <si>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</si>
  <si>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</si>
  <si>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</si>
  <si>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</si>
  <si>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</si>
  <si>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</si>
  <si>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</si>
  <si>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</si>
  <si>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</si>
  <si>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</si>
  <si>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</si>
  <si>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</si>
  <si>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</si>
  <si>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</si>
  <si>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</si>
  <si>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</si>
  <si>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</si>
  <si>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</si>
  <si>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</si>
  <si>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</si>
  <si>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</si>
  <si>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</si>
  <si>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</si>
  <si>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</si>
  <si>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</si>
  <si>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</si>
  <si>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</si>
  <si>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</si>
  <si>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</si>
  <si>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</si>
  <si>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</si>
  <si>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</si>
  <si>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</si>
  <si>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</si>
  <si>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</si>
  <si>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</si>
  <si>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</si>
  <si>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</si>
  <si>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</si>
  <si>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</si>
  <si>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</si>
  <si>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</si>
  <si>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</si>
  <si>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</si>
  <si>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</si>
  <si>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</si>
  <si>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</si>
  <si>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</si>
  <si>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</si>
  <si>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</si>
  <si>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</si>
  <si>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</si>
  <si>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</si>
  <si>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</si>
  <si>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</si>
  <si>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</si>
  <si>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</si>
  <si>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</si>
  <si>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</si>
  <si>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</si>
  <si>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</si>
  <si>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</si>
  <si>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</si>
  <si>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</si>
  <si>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</si>
  <si>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</si>
  <si>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</si>
  <si>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</si>
  <si>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</si>
  <si>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</si>
  <si>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</si>
  <si>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</si>
  <si>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</si>
  <si>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</si>
  <si>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</si>
  <si>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</si>
  <si>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</si>
  <si>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</si>
  <si>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</si>
  <si>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</si>
  <si>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</si>
  <si>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</si>
  <si>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</si>
  <si>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</si>
  <si>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</si>
  <si>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</si>
  <si>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</si>
  <si>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</si>
  <si>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</si>
  <si>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</si>
  <si>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</si>
  <si>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</si>
  <si>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</si>
  <si>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</si>
  <si>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</si>
  <si>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</si>
  <si>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</si>
  <si>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</si>
  <si>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</si>
  <si>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</si>
  <si>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</si>
  <si>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</si>
  <si>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</si>
  <si>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</si>
  <si>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</si>
  <si>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</si>
  <si>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</si>
  <si>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</si>
  <si>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</si>
  <si>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</si>
  <si>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</si>
  <si>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</si>
  <si>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</si>
  <si>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</si>
  <si>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</si>
  <si>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</si>
  <si>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</si>
  <si>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</si>
  <si>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</si>
  <si>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</si>
  <si>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</si>
  <si>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</si>
  <si>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</si>
  <si>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</si>
  <si>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</si>
  <si>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</si>
  <si>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</si>
  <si>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</si>
  <si>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</si>
  <si>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</si>
  <si>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</si>
  <si>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</si>
  <si>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</si>
  <si>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</si>
  <si>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</si>
  <si>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</si>
  <si>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</si>
  <si>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</si>
  <si>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</si>
  <si>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</si>
  <si>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</si>
  <si>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</si>
  <si>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</si>
  <si>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</si>
  <si>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</si>
  <si>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</si>
  <si>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</si>
  <si>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</si>
  <si>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</si>
  <si>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</si>
  <si>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</si>
  <si>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</si>
  <si>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</si>
  <si>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</si>
  <si>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</si>
  <si>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</si>
  <si>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</si>
  <si>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</si>
  <si>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</si>
  <si>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</si>
  <si>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</si>
  <si>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</si>
  <si>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</si>
  <si>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</si>
  <si>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</si>
  <si>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</si>
  <si>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</si>
  <si>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</si>
  <si>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</si>
  <si>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</si>
  <si>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</si>
  <si>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</si>
  <si>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</si>
  <si>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</si>
  <si>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</si>
  <si>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</si>
  <si>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</si>
  <si>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</si>
  <si>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</si>
  <si>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</si>
  <si>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</si>
  <si>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</si>
  <si>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</si>
  <si>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</si>
  <si>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</si>
  <si>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</si>
  <si>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</si>
  <si>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</si>
  <si>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</si>
  <si>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</si>
  <si>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</si>
  <si>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</si>
  <si>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</si>
  <si>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</si>
  <si>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</si>
  <si>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</si>
  <si>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</si>
  <si>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</si>
  <si>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</si>
  <si>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</si>
  <si>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</si>
  <si>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</si>
  <si>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</si>
  <si>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</si>
  <si>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</si>
  <si>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</si>
  <si>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</si>
  <si>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</si>
  <si>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</si>
  <si>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</si>
  <si>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</si>
  <si>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</si>
  <si>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</si>
  <si>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</si>
  <si>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</si>
  <si>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</si>
  <si>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</si>
  <si>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</si>
  <si>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</si>
  <si>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</si>
  <si>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</si>
  <si>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</si>
  <si>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</si>
  <si>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</si>
  <si>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</si>
  <si>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</si>
  <si>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</si>
  <si>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</si>
  <si>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</si>
  <si>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</si>
  <si>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</si>
  <si>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</si>
  <si>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</si>
  <si>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</si>
  <si>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</si>
  <si>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</si>
  <si>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</si>
  <si>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</si>
  <si>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</si>
  <si>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</si>
  <si>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</si>
  <si>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</si>
  <si>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</si>
  <si>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</si>
  <si>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</si>
  <si>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</si>
  <si>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</si>
  <si>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</si>
  <si>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</si>
  <si>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</si>
  <si>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</si>
  <si>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</si>
  <si>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</si>
  <si>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</si>
  <si>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</si>
  <si>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</si>
  <si>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</si>
  <si>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</si>
  <si>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</si>
  <si>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</si>
  <si>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</si>
  <si>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</si>
  <si>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</si>
  <si>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</si>
  <si>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</si>
  <si>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</si>
  <si>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</si>
  <si>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</si>
  <si>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</si>
  <si>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</si>
  <si>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</si>
  <si>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</si>
  <si>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</si>
  <si>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</si>
  <si>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</si>
  <si>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</si>
  <si>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</si>
  <si>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</si>
  <si>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</si>
  <si>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</si>
  <si>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</si>
  <si>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</si>
  <si>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</si>
  <si>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</si>
  <si>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</si>
  <si>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</si>
  <si>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</si>
  <si>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</si>
  <si>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</si>
  <si>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</si>
  <si>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</si>
  <si>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</si>
  <si>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</si>
  <si>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</si>
  <si>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</si>
  <si>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</si>
  <si>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</si>
  <si>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</si>
  <si>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</si>
  <si>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</si>
  <si>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</si>
  <si>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</si>
  <si>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</si>
  <si>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</si>
  <si>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</si>
  <si>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</si>
  <si>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</si>
  <si>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</si>
  <si>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</si>
  <si>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</si>
  <si>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</si>
  <si>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</si>
  <si>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</si>
  <si>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</si>
  <si>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</si>
  <si>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</si>
  <si>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</si>
  <si>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</si>
  <si>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</si>
  <si>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</si>
  <si>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</si>
  <si>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</si>
  <si>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</si>
  <si>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</si>
  <si>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</si>
  <si>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</si>
  <si>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</si>
  <si>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</si>
  <si>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</si>
  <si>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</si>
  <si>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</si>
  <si>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</si>
  <si>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</si>
  <si>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</si>
  <si>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</si>
  <si>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</si>
  <si>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</si>
  <si>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</si>
  <si>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</si>
  <si>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</si>
  <si>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</si>
  <si>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</si>
  <si>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</si>
  <si>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</si>
  <si>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</si>
  <si>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</si>
  <si>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</si>
  <si>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</si>
  <si>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</si>
  <si>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</si>
  <si>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</si>
  <si>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</si>
  <si>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</si>
  <si>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</si>
  <si>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</si>
  <si>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</si>
  <si>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</si>
  <si>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</si>
  <si>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</si>
  <si>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</si>
  <si>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</si>
  <si>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</si>
  <si>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</si>
  <si>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</si>
  <si>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</si>
  <si>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</si>
  <si>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</si>
  <si>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</si>
  <si>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</si>
  <si>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</si>
  <si>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</si>
  <si>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</si>
  <si>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</si>
  <si>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</si>
  <si>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</si>
  <si>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</si>
  <si>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</si>
  <si>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</si>
  <si>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</si>
  <si>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</si>
  <si>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</si>
  <si>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</si>
  <si>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</si>
  <si>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</si>
  <si>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</si>
  <si>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</si>
  <si>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</si>
  <si>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</si>
  <si>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</si>
  <si>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</si>
  <si>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</si>
  <si>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</si>
  <si>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</si>
  <si>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</si>
  <si>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</si>
  <si>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</si>
  <si>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</si>
  <si>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</si>
  <si>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</si>
  <si>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</si>
  <si>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</si>
  <si>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</si>
  <si>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</si>
  <si>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</si>
  <si>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</si>
  <si>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</si>
  <si>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</si>
  <si>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</si>
  <si>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</si>
  <si>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</si>
  <si>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</si>
  <si>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</si>
  <si>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</si>
  <si>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</si>
  <si>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</si>
  <si>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</si>
  <si>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</si>
  <si>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</si>
  <si>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</si>
  <si>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</si>
  <si>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</si>
  <si>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</si>
  <si>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</si>
  <si>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</si>
  <si>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</si>
  <si>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</si>
  <si>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</si>
  <si>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</si>
  <si>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</si>
  <si>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</si>
  <si>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</si>
  <si>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</si>
  <si>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</si>
  <si>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</si>
  <si>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</si>
  <si>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</si>
  <si>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</si>
  <si>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</si>
  <si>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</si>
  <si>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</si>
  <si>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</si>
  <si>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</si>
  <si>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</si>
  <si>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</si>
  <si>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</si>
  <si>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</si>
  <si>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</si>
  <si>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</si>
  <si>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</si>
  <si>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</si>
  <si>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</si>
  <si>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</si>
  <si>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</si>
  <si>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</si>
  <si>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</si>
  <si>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</si>
  <si>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</si>
  <si>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</si>
  <si>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</si>
  <si>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</si>
  <si>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</si>
  <si>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</si>
  <si>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</si>
  <si>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</si>
  <si>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</si>
  <si>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</si>
  <si>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</si>
  <si>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</si>
  <si>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</si>
  <si>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</si>
  <si>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</si>
  <si>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</si>
  <si>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</si>
  <si>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</si>
  <si>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</si>
  <si>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</si>
  <si>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</si>
  <si>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</si>
  <si>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</si>
  <si>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</si>
  <si>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</si>
  <si>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</si>
  <si>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</si>
  <si>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</si>
  <si>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</si>
  <si>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</si>
  <si>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</si>
  <si>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</si>
  <si>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</si>
  <si>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</si>
  <si>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</si>
  <si>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</si>
  <si>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</si>
  <si>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</si>
  <si>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</si>
  <si>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</si>
  <si>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</si>
  <si>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</si>
  <si>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</si>
  <si>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</si>
  <si>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</si>
  <si>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</si>
  <si>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</si>
  <si>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</si>
  <si>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</si>
  <si>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</si>
  <si>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</si>
  <si>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</si>
  <si>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</si>
  <si>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</si>
  <si>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</si>
  <si>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</si>
  <si>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</si>
  <si>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</si>
  <si>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</si>
  <si>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</si>
  <si>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</si>
  <si>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</si>
  <si>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</si>
  <si>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</si>
  <si>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</si>
  <si>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</si>
  <si>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</si>
  <si>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</si>
  <si>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</si>
  <si>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</si>
  <si>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</si>
  <si>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</si>
  <si>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</si>
  <si>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</si>
  <si>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</si>
  <si>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</si>
  <si>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</si>
  <si>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</si>
  <si>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</si>
  <si>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</si>
  <si>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</si>
  <si>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</si>
  <si>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</si>
  <si>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</si>
  <si>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</si>
  <si>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</si>
  <si>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</si>
  <si>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</si>
  <si>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</si>
  <si>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</si>
  <si>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</si>
  <si>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</si>
  <si>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</si>
  <si>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</si>
  <si>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</si>
  <si>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</si>
  <si>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</si>
  <si>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</si>
  <si>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</si>
  <si>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</si>
  <si>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</si>
  <si>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</si>
  <si>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</si>
  <si>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</si>
  <si>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</si>
  <si>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</si>
  <si>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</si>
  <si>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</si>
  <si>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</si>
  <si>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</si>
  <si>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</si>
  <si>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</si>
  <si>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</si>
  <si>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</si>
  <si>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</si>
  <si>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</si>
  <si>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</si>
  <si>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</si>
  <si>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</si>
  <si>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</si>
  <si>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</si>
  <si>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</si>
  <si>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</si>
  <si>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</si>
  <si>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</si>
  <si>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</si>
  <si>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</si>
  <si>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</si>
  <si>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</si>
  <si>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</si>
  <si>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</si>
  <si>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</si>
  <si>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</si>
  <si>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</si>
  <si>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</si>
  <si>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</si>
  <si>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</si>
  <si>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</si>
  <si>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</si>
  <si>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</si>
  <si>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</si>
  <si>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</si>
  <si>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</si>
  <si>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</si>
  <si>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</si>
  <si>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</si>
  <si>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</si>
  <si>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</si>
  <si>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</si>
  <si>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</si>
  <si>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</si>
  <si>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</si>
  <si>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</si>
  <si>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</si>
  <si>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</si>
  <si>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</si>
  <si>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</si>
  <si>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</si>
  <si>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</si>
  <si>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</si>
  <si>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</si>
  <si>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</si>
  <si>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</si>
  <si>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</si>
  <si>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</si>
  <si>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</si>
  <si>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</si>
  <si>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</si>
  <si>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</si>
  <si>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</si>
  <si>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</si>
  <si>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</si>
  <si>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</si>
  <si>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</si>
  <si>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</si>
  <si>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</si>
  <si>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</si>
  <si>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</si>
  <si>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</si>
  <si>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</si>
  <si>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</si>
  <si>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</si>
  <si>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</si>
  <si>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</si>
  <si>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</si>
  <si>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</si>
  <si>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</si>
  <si>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</si>
  <si>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</si>
  <si>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</si>
  <si>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</si>
  <si>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</si>
  <si>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</si>
  <si>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</si>
  <si>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</si>
  <si>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</si>
  <si>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</si>
  <si>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</si>
  <si>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</si>
  <si>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</si>
  <si>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</si>
  <si>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</si>
  <si>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</si>
  <si>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</si>
  <si>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</si>
  <si>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</si>
  <si>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</si>
  <si>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</si>
  <si>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</si>
  <si>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</si>
  <si>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</si>
  <si>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</si>
  <si>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</si>
  <si>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</si>
  <si>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</si>
  <si>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</si>
  <si>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</si>
  <si>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</si>
  <si>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</si>
  <si>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</si>
  <si>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</si>
  <si>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</si>
  <si>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</si>
  <si>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</si>
  <si>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</si>
  <si>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</si>
  <si>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</si>
  <si>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</si>
  <si>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</si>
  <si>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</si>
  <si>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</si>
  <si>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</si>
  <si>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</si>
  <si>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</si>
  <si>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</si>
  <si>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</si>
  <si>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</si>
  <si>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</si>
  <si>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</si>
  <si>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</si>
  <si>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</si>
  <si>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</si>
  <si>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</si>
  <si>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</si>
  <si>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</si>
  <si>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</si>
  <si>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</si>
  <si>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</si>
  <si>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</si>
  <si>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</si>
  <si>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</si>
  <si>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</si>
  <si>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</si>
  <si>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</si>
  <si>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</si>
  <si>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</si>
  <si>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</si>
  <si>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</si>
  <si>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</si>
  <si>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</si>
  <si>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</si>
  <si>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</si>
  <si>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</si>
  <si>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</si>
  <si>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</si>
  <si>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</si>
  <si>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</si>
  <si>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</si>
  <si>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</si>
  <si>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</si>
  <si>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</si>
  <si>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</si>
  <si>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</si>
  <si>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</si>
  <si>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</si>
  <si>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</si>
  <si>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</si>
  <si>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</si>
  <si>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</si>
  <si>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</si>
  <si>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</si>
  <si>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</si>
  <si>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</si>
  <si>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</si>
  <si>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</si>
  <si>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</si>
  <si>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</si>
  <si>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</si>
  <si>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</si>
  <si>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</si>
  <si>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</si>
  <si>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</si>
  <si>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</si>
  <si>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</si>
  <si>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</si>
  <si>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</si>
  <si>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</si>
  <si>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</si>
  <si>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</si>
  <si>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</si>
  <si>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</si>
  <si>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</si>
  <si>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</si>
  <si>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</si>
  <si>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</si>
  <si>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</si>
  <si>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</si>
  <si>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</si>
  <si>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</si>
  <si>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</si>
  <si>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</si>
  <si>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</si>
  <si>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</si>
  <si>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</si>
  <si>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</si>
  <si>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</si>
  <si>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</si>
  <si>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</si>
  <si>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</si>
  <si>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</si>
  <si>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</si>
  <si>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</si>
  <si>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</si>
  <si>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</si>
  <si>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</si>
  <si>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</si>
  <si>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</si>
  <si>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</si>
  <si>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</si>
  <si>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</si>
  <si>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</si>
  <si>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</si>
  <si>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</si>
  <si>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</si>
  <si>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</si>
  <si>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</si>
  <si>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</si>
  <si>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</si>
  <si>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</si>
  <si>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</si>
  <si>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</si>
  <si>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</si>
  <si>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</si>
  <si>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</si>
  <si>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</si>
  <si>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</si>
  <si>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</si>
  <si>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</si>
  <si>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</si>
  <si>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</si>
  <si>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</si>
  <si>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</si>
  <si>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</si>
  <si>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</si>
  <si>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</si>
  <si>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</si>
  <si>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</si>
  <si>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</si>
  <si>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</si>
  <si>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</si>
  <si>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</si>
  <si>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</si>
  <si>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</si>
  <si>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</si>
  <si>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</si>
  <si>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</si>
  <si>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</si>
  <si>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</si>
  <si>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</si>
  <si>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</si>
  <si>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</si>
  <si>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</si>
  <si>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</si>
  <si>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</si>
  <si>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</si>
  <si>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</si>
  <si>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</si>
  <si>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</si>
  <si>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</si>
  <si>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</si>
  <si>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</si>
  <si>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</si>
  <si>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</si>
  <si>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</si>
  <si>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</si>
  <si>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</si>
  <si>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</si>
  <si>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</si>
  <si>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</si>
  <si>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</si>
  <si>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</si>
  <si>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</si>
  <si>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</si>
  <si>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</si>
  <si>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</si>
  <si>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</si>
  <si>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</si>
  <si>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</si>
  <si>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</si>
  <si>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</si>
  <si>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</si>
  <si>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</si>
  <si>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</si>
  <si>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</si>
  <si>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</si>
  <si>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</si>
  <si>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</si>
  <si>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</si>
  <si>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</si>
  <si>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</si>
  <si>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</si>
  <si>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</si>
  <si>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</si>
  <si>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</si>
  <si>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</si>
  <si>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</si>
  <si>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</si>
  <si>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</si>
  <si>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</si>
  <si>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</si>
  <si>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</si>
  <si>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</si>
  <si>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</si>
  <si>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</si>
  <si>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</si>
  <si>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</si>
  <si>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</si>
  <si>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</si>
  <si>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</si>
  <si>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</si>
  <si>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</si>
  <si>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</si>
  <si>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</si>
  <si>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</si>
  <si>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</si>
  <si>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</si>
  <si>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</si>
  <si>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</si>
  <si>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</si>
  <si>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</si>
  <si>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</si>
  <si>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</si>
  <si>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</si>
  <si>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</si>
  <si>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</si>
  <si>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</si>
  <si>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</si>
  <si>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</si>
  <si>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</si>
  <si>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</si>
  <si>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</si>
  <si>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</si>
  <si>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</si>
  <si>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</si>
  <si>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</si>
  <si>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</si>
  <si>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</si>
  <si>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</si>
  <si>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</si>
  <si>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</si>
  <si>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</si>
  <si>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</si>
  <si>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</si>
  <si>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</si>
  <si>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</si>
  <si>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</si>
  <si>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</si>
  <si>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</si>
  <si>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</si>
  <si>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</si>
  <si>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</si>
  <si>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</si>
  <si>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</si>
  <si>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</si>
  <si>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</si>
  <si>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</si>
  <si>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</si>
  <si>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</si>
  <si>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</si>
  <si>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</si>
  <si>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</si>
  <si>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</si>
  <si>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</si>
  <si>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</si>
  <si>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</si>
  <si>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</si>
  <si>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</si>
  <si>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</si>
  <si>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</si>
  <si>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</si>
  <si>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</si>
  <si>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</si>
  <si>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</si>
  <si>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</si>
  <si>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</si>
  <si>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</si>
  <si>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</si>
  <si>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</si>
  <si>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</si>
  <si>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</si>
  <si>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</si>
  <si>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</si>
  <si>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</si>
  <si>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</si>
  <si>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</si>
  <si>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</si>
  <si>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</si>
  <si>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</si>
  <si>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</si>
  <si>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</si>
  <si>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</si>
  <si>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</si>
  <si>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</si>
  <si>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</si>
  <si>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</si>
  <si>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</si>
  <si>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</si>
  <si>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</si>
  <si>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</si>
  <si>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</si>
  <si>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</si>
  <si>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</si>
  <si>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</si>
  <si>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</si>
  <si>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</si>
  <si>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</si>
  <si>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</si>
  <si>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</si>
  <si>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</si>
  <si>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</si>
  <si>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</si>
  <si>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</si>
  <si>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</si>
  <si>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</si>
  <si>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</si>
  <si>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</si>
  <si>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</si>
  <si>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</si>
  <si>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</si>
  <si>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</si>
  <si>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</si>
  <si>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</si>
  <si>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</si>
  <si>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</si>
  <si>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</si>
  <si>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</si>
  <si>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</si>
  <si>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</si>
  <si>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</si>
  <si>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</si>
  <si>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</si>
  <si>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</si>
  <si>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</si>
  <si>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</si>
  <si>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</si>
  <si>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</si>
  <si>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</si>
  <si>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</si>
  <si>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</si>
  <si>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</si>
  <si>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</si>
  <si>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</si>
  <si>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</si>
  <si>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</si>
  <si>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</si>
  <si>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</si>
  <si>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</si>
  <si>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</si>
  <si>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</si>
  <si>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</si>
  <si>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</si>
  <si>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</si>
  <si>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</si>
  <si>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</si>
  <si>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</si>
  <si>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</si>
  <si>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</si>
  <si>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</si>
  <si>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</si>
  <si>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</si>
  <si>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</si>
  <si>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</si>
  <si>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</si>
  <si>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</si>
  <si>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</si>
  <si>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</si>
  <si>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</si>
  <si>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</si>
  <si>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</si>
  <si>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</si>
  <si>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</si>
  <si>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</si>
  <si>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</si>
  <si>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</si>
  <si>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</si>
  <si>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</si>
  <si>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</si>
  <si>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</si>
  <si>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</si>
  <si>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</si>
  <si>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</si>
  <si>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</si>
  <si>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</si>
  <si>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</si>
  <si>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</si>
  <si>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</si>
  <si>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</si>
  <si>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</si>
  <si>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</si>
  <si>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</si>
  <si>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</si>
  <si>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</si>
  <si>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</si>
  <si>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</si>
  <si>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</si>
  <si>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</si>
  <si>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</si>
  <si>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</si>
  <si>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</si>
  <si>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</si>
  <si>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</si>
  <si>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</si>
  <si>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</si>
  <si>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</si>
  <si>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</si>
  <si>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</si>
  <si>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</si>
  <si>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</si>
  <si>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</si>
  <si>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</si>
  <si>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</si>
  <si>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</si>
  <si>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</si>
  <si>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</si>
  <si>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</si>
  <si>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</si>
  <si>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</si>
  <si>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</si>
  <si>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</si>
  <si>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</si>
  <si>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</si>
  <si>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</si>
  <si>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</si>
  <si>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</si>
  <si>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</si>
  <si>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</si>
  <si>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</si>
  <si>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</si>
  <si>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</si>
  <si>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</si>
  <si>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</si>
  <si>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</si>
  <si>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</si>
  <si>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</si>
  <si>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</si>
  <si>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</si>
  <si>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</si>
  <si>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</si>
  <si>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</si>
  <si>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</si>
  <si>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</si>
  <si>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</si>
  <si>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</si>
  <si>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</si>
  <si>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</si>
  <si>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</si>
  <si>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</si>
  <si>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</si>
  <si>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</si>
  <si>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</si>
  <si>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</si>
  <si>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</si>
  <si>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</si>
  <si>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</si>
  <si>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</si>
  <si>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</si>
  <si>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</si>
  <si>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</si>
  <si>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</si>
  <si>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</si>
  <si>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</si>
  <si>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</si>
  <si>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</si>
  <si>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</si>
  <si>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</si>
  <si>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</si>
  <si>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</si>
  <si>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</si>
  <si>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</si>
  <si>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</si>
  <si>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</si>
  <si>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</si>
  <si>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</si>
  <si>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</si>
  <si>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</si>
  <si>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</si>
  <si>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</si>
  <si>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</si>
  <si>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</si>
  <si>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</si>
  <si>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</si>
  <si>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</si>
  <si>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</si>
  <si>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</si>
  <si>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</si>
  <si>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</si>
  <si>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</si>
  <si>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</si>
  <si>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</si>
  <si>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</si>
  <si>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</si>
  <si>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</si>
  <si>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</si>
  <si>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</si>
  <si>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</si>
  <si>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</si>
  <si>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</si>
  <si>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</si>
  <si>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</si>
  <si>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</si>
  <si>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</si>
  <si>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</si>
  <si>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</si>
  <si>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</si>
  <si>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</si>
  <si>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</si>
  <si>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</si>
  <si>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</si>
  <si>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</si>
  <si>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</si>
  <si>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</si>
  <si>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</si>
  <si>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</si>
  <si>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</si>
  <si>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</si>
  <si>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</si>
  <si>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</si>
  <si>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</si>
  <si>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</si>
  <si>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</si>
  <si>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</si>
  <si>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</si>
  <si>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</si>
  <si>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</si>
  <si>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</si>
  <si>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</si>
  <si>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</si>
  <si>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</si>
  <si>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</si>
  <si>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</si>
  <si>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</si>
  <si>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</si>
  <si>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</si>
  <si>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</si>
  <si>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</si>
  <si>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</si>
  <si>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</si>
  <si>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</si>
  <si>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</si>
  <si>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</si>
  <si>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</si>
  <si>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</si>
  <si>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</si>
  <si>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</si>
  <si>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</si>
  <si>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</si>
  <si>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</si>
  <si>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</si>
  <si>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</si>
  <si>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</si>
  <si>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</si>
  <si>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</si>
  <si>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</si>
  <si>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</si>
  <si>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</si>
  <si>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</si>
  <si>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</si>
  <si>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</si>
  <si>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</si>
  <si>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</si>
  <si>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</si>
  <si>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</si>
  <si>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</si>
  <si>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</si>
  <si>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</si>
  <si>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</si>
  <si>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</si>
  <si>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</si>
  <si>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</si>
  <si>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</si>
  <si>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</si>
  <si>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</si>
  <si>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</si>
  <si>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</si>
  <si>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</si>
  <si>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</si>
  <si>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</si>
  <si>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</si>
  <si>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</si>
  <si>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</si>
  <si>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</si>
  <si>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</si>
  <si>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</si>
  <si>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</si>
  <si>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</si>
  <si>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</si>
  <si>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</si>
  <si>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</si>
  <si>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</si>
  <si>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</si>
  <si>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</si>
  <si>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</si>
  <si>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</si>
  <si>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</si>
  <si>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</si>
  <si>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</si>
  <si>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</si>
  <si>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</si>
  <si>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</si>
  <si>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</si>
  <si>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</si>
  <si>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</si>
  <si>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</si>
  <si>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</si>
  <si>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</si>
  <si>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</si>
  <si>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</si>
  <si>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</si>
  <si>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</si>
  <si>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</si>
  <si>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</si>
  <si>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</si>
  <si>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</si>
  <si>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</si>
  <si>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</si>
  <si>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</si>
  <si>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</si>
  <si>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</si>
  <si>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</si>
  <si>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</si>
  <si>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</si>
  <si>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</si>
  <si>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</si>
  <si>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</si>
  <si>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</si>
  <si>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</si>
  <si>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</si>
  <si>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</si>
  <si>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</si>
  <si>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</si>
  <si>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</si>
  <si>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</si>
  <si>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</si>
  <si>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</si>
  <si>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</si>
  <si>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</si>
  <si>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</si>
  <si>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</si>
  <si>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</si>
  <si>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</si>
  <si>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</si>
  <si>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</si>
  <si>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</si>
  <si>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</si>
  <si>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</si>
  <si>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</si>
  <si>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</si>
  <si>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</si>
  <si>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</si>
  <si>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</si>
  <si>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</si>
  <si>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</si>
  <si>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</si>
  <si>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</si>
  <si>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</si>
  <si>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</si>
  <si>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</si>
  <si>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</si>
  <si>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</si>
  <si>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</si>
  <si>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</si>
  <si>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</si>
  <si>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</si>
  <si>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</si>
  <si>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</si>
  <si>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</si>
  <si>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</si>
  <si>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</si>
  <si>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</si>
  <si>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</si>
  <si>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</si>
  <si>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</si>
  <si>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</si>
  <si>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</si>
  <si>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</si>
  <si>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</si>
  <si>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</si>
  <si>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</si>
  <si>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</si>
  <si>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</si>
  <si>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</si>
  <si>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</si>
  <si>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</si>
  <si>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</si>
  <si>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</si>
  <si>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</si>
  <si>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</si>
  <si>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</si>
  <si>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</si>
  <si>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</si>
  <si>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</si>
  <si>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</si>
  <si>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</si>
  <si>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</si>
  <si>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</si>
  <si>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</si>
  <si>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</si>
  <si>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</si>
  <si>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</si>
  <si>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</si>
  <si>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</si>
  <si>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</si>
  <si>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</si>
  <si>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</si>
  <si>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</si>
  <si>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</si>
  <si>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</si>
  <si>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</si>
  <si>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</si>
  <si>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</si>
  <si>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</si>
  <si>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</si>
  <si>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</si>
  <si>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</si>
  <si>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</si>
  <si>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</si>
  <si>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</si>
  <si>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</si>
  <si>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</si>
  <si>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</si>
  <si>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</si>
  <si>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</si>
  <si>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</si>
  <si>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</si>
  <si>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</si>
  <si>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</si>
  <si>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</si>
  <si>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</si>
  <si>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</si>
  <si>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</si>
  <si>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</si>
  <si>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</si>
  <si>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</si>
  <si>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</si>
  <si>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</si>
  <si>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</si>
  <si>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</si>
  <si>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</si>
  <si>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</si>
  <si>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</si>
  <si>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</si>
  <si>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</si>
  <si>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</si>
  <si>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</si>
  <si>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</si>
  <si>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</si>
  <si>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</si>
  <si>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</si>
  <si>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</si>
  <si>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</si>
  <si>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</si>
  <si>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</si>
  <si>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</si>
  <si>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</si>
  <si>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</si>
  <si>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</si>
  <si>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</si>
  <si>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</si>
  <si>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</si>
  <si>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</si>
  <si>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</si>
  <si>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</si>
  <si>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</si>
  <si>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</si>
  <si>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</si>
  <si>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</si>
  <si>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</si>
  <si>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</si>
  <si>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</si>
  <si>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</si>
  <si>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</si>
  <si>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</si>
  <si>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</si>
  <si>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</si>
  <si>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</si>
  <si>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</si>
  <si>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</si>
  <si>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</si>
  <si>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</si>
  <si>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</si>
  <si>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</si>
  <si>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</si>
  <si>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</si>
  <si>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</si>
  <si>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</si>
  <si>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</si>
  <si>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</si>
  <si>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</si>
  <si>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</si>
  <si>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</si>
  <si>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</si>
  <si>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</si>
  <si>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</si>
  <si>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</si>
  <si>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</si>
  <si>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</si>
  <si>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</si>
  <si>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</si>
  <si>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</si>
  <si>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</si>
  <si>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</si>
  <si>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</si>
  <si>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</si>
  <si>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</si>
  <si>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</si>
  <si>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</si>
  <si>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</si>
  <si>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</si>
  <si>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</si>
  <si>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</si>
  <si>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</si>
  <si>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</si>
  <si>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</si>
  <si>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</si>
  <si>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</si>
  <si>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</si>
  <si>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</si>
  <si>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</si>
  <si>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</si>
  <si>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</si>
  <si>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</si>
  <si>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</si>
  <si>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</si>
  <si>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</si>
  <si>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</si>
  <si>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</si>
  <si>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</si>
  <si>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</si>
  <si>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</si>
  <si>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</si>
  <si>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</si>
  <si>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</si>
  <si>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</si>
  <si>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</si>
  <si>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</si>
  <si>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</si>
  <si>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</si>
  <si>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</si>
  <si>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</si>
  <si>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</si>
  <si>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</si>
  <si>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</si>
  <si>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</si>
  <si>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</si>
  <si>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</si>
  <si>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</si>
  <si>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</si>
  <si>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</si>
  <si>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</si>
  <si>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</si>
  <si>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</si>
  <si>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</si>
  <si>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</si>
  <si>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</si>
  <si>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</si>
  <si>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</si>
  <si>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</si>
  <si>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</si>
  <si>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</si>
  <si>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</si>
  <si>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</si>
  <si>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</si>
  <si>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</si>
  <si>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</si>
  <si>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</si>
  <si>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</si>
  <si>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</si>
  <si>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</si>
  <si>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</si>
  <si>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</si>
  <si>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</si>
  <si>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</si>
  <si>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</si>
  <si>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</si>
  <si>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</si>
  <si>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</si>
  <si>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</si>
  <si>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</si>
  <si>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</si>
  <si>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</si>
  <si>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</si>
  <si>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</si>
  <si>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</si>
  <si>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</si>
  <si>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</si>
  <si>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</si>
  <si>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</si>
  <si>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</si>
  <si>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</si>
  <si>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</si>
  <si>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</si>
  <si>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</si>
  <si>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</si>
  <si>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</si>
  <si>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</si>
  <si>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</si>
  <si>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</si>
  <si>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</si>
  <si>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</si>
  <si>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</si>
  <si>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</si>
  <si>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</si>
  <si>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</si>
  <si>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</si>
  <si>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</si>
  <si>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</si>
  <si>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</si>
  <si>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</si>
  <si>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</si>
  <si>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</si>
  <si>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</si>
  <si>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</si>
  <si>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</si>
  <si>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</si>
  <si>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</si>
  <si>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</si>
  <si>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</si>
  <si>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</si>
  <si>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</si>
  <si>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</si>
  <si>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</si>
  <si>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</si>
  <si>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</si>
  <si>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</si>
  <si>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</si>
  <si>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</si>
  <si>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</si>
  <si>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</si>
  <si>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</si>
  <si>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</si>
  <si>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</si>
  <si>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</si>
  <si>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</si>
  <si>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</si>
  <si>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</si>
  <si>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</si>
  <si>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</si>
  <si>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</si>
  <si>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</si>
  <si>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</si>
  <si>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</si>
  <si>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</si>
  <si>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</si>
  <si>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</si>
  <si>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</si>
  <si>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</si>
  <si>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</si>
  <si>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</si>
  <si>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</si>
  <si>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</si>
  <si>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</si>
  <si>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</si>
  <si>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</si>
  <si>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</si>
  <si>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</si>
  <si>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</si>
  <si>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</si>
  <si>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</si>
  <si>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</si>
  <si>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</si>
  <si>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</si>
  <si>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</si>
  <si>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</si>
  <si>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</si>
  <si>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</si>
  <si>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</si>
  <si>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</si>
  <si>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</si>
  <si>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</si>
  <si>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</si>
  <si>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</si>
  <si>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</si>
  <si>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</si>
  <si>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</si>
  <si>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</si>
  <si>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</si>
  <si>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</si>
  <si>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</si>
  <si>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</si>
  <si>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</si>
  <si>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</si>
  <si>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</si>
  <si>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</si>
  <si>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</si>
  <si>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</si>
  <si>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</si>
  <si>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</si>
  <si>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</si>
  <si>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</si>
  <si>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</si>
  <si>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</si>
  <si>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</si>
  <si>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</si>
  <si>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</si>
  <si>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</si>
  <si>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</si>
  <si>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</si>
  <si>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</si>
  <si>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</si>
  <si>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</si>
  <si>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</si>
  <si>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</si>
  <si>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</si>
  <si>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</si>
  <si>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</si>
  <si>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</si>
  <si>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</si>
  <si>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</si>
  <si>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</si>
  <si>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</si>
  <si>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</si>
  <si>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</si>
  <si>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</si>
  <si>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</si>
  <si>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</si>
  <si>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</si>
  <si>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</si>
  <si>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</si>
  <si>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</si>
  <si>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</si>
  <si>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</si>
  <si>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</si>
  <si>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</si>
  <si>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</si>
  <si>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</si>
  <si>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</si>
  <si>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</si>
  <si>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</si>
  <si>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</si>
  <si>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</si>
  <si>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</si>
  <si>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</si>
  <si>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</si>
  <si>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</si>
  <si>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</si>
  <si>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</si>
  <si>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</si>
  <si>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</si>
  <si>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</si>
  <si>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</si>
  <si>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</si>
  <si>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</si>
  <si>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</si>
  <si>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</si>
  <si>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</si>
  <si>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</si>
  <si>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</si>
  <si>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</si>
  <si>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</si>
  <si>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</si>
  <si>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</si>
  <si>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</si>
  <si>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</si>
  <si>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</si>
  <si>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</si>
  <si>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</si>
  <si>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</si>
  <si>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</si>
  <si>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</si>
  <si>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</si>
  <si>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</si>
  <si>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</si>
  <si>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</si>
  <si>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</si>
  <si>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</si>
  <si>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</si>
  <si>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</si>
  <si>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</si>
  <si>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</si>
  <si>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</si>
  <si>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</si>
  <si>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</si>
  <si>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</si>
  <si>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</si>
  <si>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</si>
  <si>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</si>
  <si>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</si>
  <si>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</si>
  <si>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</si>
  <si>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</si>
  <si>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</si>
  <si>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</si>
  <si>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</si>
  <si>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</si>
  <si>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</si>
  <si>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</si>
  <si>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</si>
  <si>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</si>
  <si>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</si>
  <si>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</si>
  <si>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</si>
  <si>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</si>
  <si>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</si>
  <si>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</si>
  <si>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</si>
  <si>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</si>
  <si>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</si>
  <si>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</si>
  <si>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</si>
  <si>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</si>
  <si>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</si>
  <si>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</si>
  <si>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</si>
  <si>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</si>
  <si>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</si>
  <si>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</si>
  <si>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</si>
  <si>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</si>
  <si>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</si>
  <si>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</si>
  <si>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</si>
  <si>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</si>
  <si>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</si>
  <si>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</si>
  <si>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</si>
  <si>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</si>
  <si>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</si>
  <si>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</si>
  <si>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</si>
  <si>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</si>
  <si>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</si>
  <si>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</si>
  <si>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</si>
  <si>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</si>
  <si>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</si>
  <si>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</si>
  <si>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</si>
  <si>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</si>
  <si>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</si>
  <si>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</si>
  <si>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</si>
  <si>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</si>
  <si>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</si>
  <si>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</si>
  <si>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</si>
  <si>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</si>
  <si>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</si>
  <si>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</si>
  <si>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</si>
  <si>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</si>
  <si>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</si>
  <si>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</si>
  <si>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</si>
  <si>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</si>
  <si>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</si>
  <si>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</si>
  <si>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</si>
  <si>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</si>
  <si>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</si>
  <si>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</si>
  <si>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</si>
  <si>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</si>
  <si>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</si>
  <si>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</si>
  <si>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</si>
  <si>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</si>
  <si>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</si>
  <si>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</si>
  <si>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</si>
  <si>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</si>
  <si>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</si>
  <si>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</si>
  <si>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</si>
  <si>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</si>
  <si>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</si>
  <si>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</si>
  <si>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</si>
  <si>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</si>
  <si>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</si>
  <si>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</si>
  <si>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</si>
  <si>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</si>
  <si>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</si>
  <si>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</si>
  <si>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</si>
  <si>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</si>
  <si>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</si>
  <si>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</si>
  <si>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</si>
  <si>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</si>
  <si>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</si>
  <si>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</si>
  <si>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</si>
  <si>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</si>
  <si>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</si>
  <si>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</si>
  <si>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</si>
  <si>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</si>
  <si>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</si>
  <si>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</si>
  <si>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</si>
  <si>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</si>
  <si>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</si>
  <si>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</si>
  <si>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</si>
  <si>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</si>
  <si>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</si>
  <si>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</si>
  <si>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</si>
  <si>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</si>
  <si>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</si>
  <si>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</si>
  <si>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</si>
  <si>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</si>
  <si>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</si>
  <si>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</si>
  <si>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</si>
  <si>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</si>
  <si>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</si>
  <si>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</si>
  <si>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</si>
  <si>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</si>
  <si>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</si>
  <si>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</si>
  <si>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</si>
  <si>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</si>
  <si>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</si>
  <si>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</si>
  <si>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</si>
  <si>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</si>
  <si>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</si>
  <si>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</si>
  <si>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</si>
  <si>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</si>
  <si>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</si>
  <si>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</si>
  <si>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</si>
  <si>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</si>
  <si>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</si>
  <si>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</si>
  <si>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</si>
  <si>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</si>
  <si>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</si>
  <si>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</si>
  <si>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</si>
  <si>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</si>
  <si>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</si>
  <si>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</si>
  <si>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</si>
  <si>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</si>
  <si>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</si>
  <si>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</si>
  <si>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</si>
  <si>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</si>
  <si>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</si>
  <si>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</si>
  <si>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</si>
  <si>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</si>
  <si>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</si>
  <si>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</si>
  <si>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</si>
  <si>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</si>
  <si>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</si>
  <si>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</si>
  <si>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</si>
  <si>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</si>
  <si>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</si>
  <si>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</si>
  <si>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</si>
  <si>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</si>
  <si>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</si>
  <si>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</si>
  <si>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</si>
  <si>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</si>
  <si>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</si>
  <si>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</si>
  <si>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</si>
  <si>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</si>
  <si>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</si>
  <si>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</si>
  <si>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</si>
  <si>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</si>
  <si>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</si>
  <si>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</si>
  <si>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</si>
  <si>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</si>
  <si>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</si>
  <si>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</si>
  <si>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</si>
  <si>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</si>
  <si>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</si>
  <si>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</si>
  <si>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</si>
  <si>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</si>
  <si>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</si>
  <si>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</si>
  <si>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</si>
  <si>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</si>
  <si>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</si>
  <si>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</si>
  <si>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</si>
  <si>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</si>
  <si>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</si>
  <si>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</si>
  <si>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</si>
  <si>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</si>
  <si>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</si>
  <si>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</si>
  <si>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</si>
  <si>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</si>
  <si>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</si>
  <si>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</si>
  <si>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</si>
  <si>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</si>
  <si>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</si>
  <si>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</si>
  <si>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</si>
  <si>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</si>
  <si>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</si>
  <si>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</si>
  <si>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</si>
  <si>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</si>
  <si>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</si>
  <si>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</si>
  <si>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</si>
  <si>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</si>
  <si>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</si>
  <si>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</si>
  <si>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</si>
  <si>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</si>
  <si>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</si>
  <si>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</si>
  <si>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</si>
  <si>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</si>
  <si>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</si>
  <si>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</si>
  <si>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</si>
  <si>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</si>
  <si>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</si>
  <si>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</si>
  <si>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</si>
  <si>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</si>
  <si>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</si>
  <si>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</si>
  <si>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</si>
  <si>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</si>
  <si>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</si>
  <si>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</si>
  <si>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</si>
  <si>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</si>
  <si>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</si>
  <si>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</si>
  <si>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</si>
  <si>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</si>
  <si>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</si>
  <si>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</si>
  <si>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</si>
  <si>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</si>
  <si>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</si>
  <si>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</si>
  <si>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</si>
  <si>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</si>
  <si>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</si>
  <si>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</si>
  <si>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</si>
  <si>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</si>
  <si>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</si>
  <si>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</si>
  <si>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</si>
  <si>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</si>
  <si>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</si>
  <si>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</si>
  <si>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</si>
  <si>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</si>
  <si>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</si>
  <si>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</si>
  <si>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</si>
  <si>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</si>
  <si>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</si>
  <si>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</si>
  <si>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</si>
  <si>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</si>
  <si>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</si>
  <si>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</si>
  <si>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</si>
  <si>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</si>
  <si>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</si>
  <si>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</si>
  <si>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</si>
  <si>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</si>
  <si>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</si>
  <si>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</si>
  <si>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</si>
  <si>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</si>
  <si>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</si>
  <si>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</si>
  <si>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</si>
  <si>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</si>
  <si>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</si>
  <si>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</si>
  <si>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</si>
  <si>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</si>
  <si>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</si>
  <si>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</si>
  <si>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</si>
  <si>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</si>
  <si>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</si>
  <si>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</si>
  <si>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</si>
  <si>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</si>
  <si>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</si>
  <si>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</si>
  <si>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</si>
  <si>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</si>
  <si>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</si>
  <si>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</si>
  <si>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</si>
  <si>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</si>
  <si>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</si>
  <si>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</si>
  <si>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</si>
  <si>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</si>
  <si>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</si>
  <si>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</si>
  <si>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</si>
  <si>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</si>
  <si>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</si>
  <si>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</si>
  <si>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</si>
  <si>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</si>
  <si>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</si>
  <si>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</si>
  <si>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</si>
  <si>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</si>
  <si>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</si>
  <si>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</si>
  <si>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</si>
  <si>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</si>
  <si>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</si>
  <si>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</si>
  <si>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</si>
  <si>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</si>
  <si>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</si>
  <si>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</si>
  <si>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</si>
  <si>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</si>
  <si>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</si>
  <si>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</si>
  <si>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</si>
  <si>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</si>
  <si>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</si>
  <si>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</si>
  <si>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</si>
  <si>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</si>
  <si>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</si>
  <si>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</si>
  <si>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</si>
  <si>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</si>
  <si>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</si>
  <si>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</si>
  <si>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</si>
  <si>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</si>
  <si>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</si>
  <si>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</si>
  <si>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</si>
  <si>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</si>
  <si>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</si>
  <si>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</si>
  <si>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</si>
  <si>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</si>
  <si>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</si>
  <si>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</si>
  <si>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</si>
  <si>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</si>
  <si>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</si>
  <si>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</si>
  <si>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</si>
  <si>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</si>
  <si>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</si>
  <si>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</si>
  <si>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</si>
  <si>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</si>
  <si>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</si>
  <si>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</si>
  <si>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</si>
  <si>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</si>
  <si>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</si>
  <si>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</si>
  <si>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</si>
  <si>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</si>
  <si>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</si>
  <si>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</si>
  <si>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</si>
  <si>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</si>
  <si>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</si>
  <si>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</si>
  <si>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</si>
  <si>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</si>
  <si>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</si>
  <si>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</si>
  <si>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</si>
  <si>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</si>
  <si>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</si>
  <si>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</si>
  <si>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</si>
  <si>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</si>
  <si>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</si>
  <si>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</si>
  <si>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</si>
  <si>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</si>
  <si>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</si>
  <si>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</si>
  <si>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</si>
  <si>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</si>
  <si>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</si>
  <si>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</si>
  <si>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</si>
  <si>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</si>
  <si>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</si>
  <si>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</si>
  <si>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</si>
  <si>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</si>
  <si>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</si>
  <si>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</si>
  <si>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</si>
  <si>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</si>
  <si>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</si>
  <si>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</si>
  <si>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</si>
  <si>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</si>
  <si>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</si>
  <si>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</si>
  <si>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</si>
  <si>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</si>
  <si>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</si>
  <si>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</si>
  <si>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</si>
  <si>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</si>
  <si>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</si>
  <si>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</si>
  <si>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</si>
  <si>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</si>
  <si>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</si>
  <si>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</si>
  <si>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</si>
  <si>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</si>
  <si>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</si>
  <si>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</si>
  <si>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</si>
  <si>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</si>
  <si>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</si>
  <si>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</si>
  <si>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</si>
  <si>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</si>
  <si>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</si>
  <si>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</si>
  <si>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</si>
  <si>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</si>
  <si>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</si>
  <si>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</si>
  <si>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</si>
  <si>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</si>
  <si>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</si>
  <si>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</si>
  <si>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</si>
  <si>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</si>
  <si>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</si>
  <si>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</si>
  <si>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</si>
  <si>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</si>
  <si>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</si>
  <si>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</si>
  <si>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</si>
  <si>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</si>
  <si>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</si>
  <si>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</si>
  <si>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</si>
  <si>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</si>
  <si>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</si>
  <si>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</si>
  <si>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</si>
  <si>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</si>
  <si>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</si>
  <si>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</si>
  <si>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</si>
  <si>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</si>
  <si>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</si>
  <si>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</si>
  <si>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</si>
  <si>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</si>
  <si>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</si>
  <si>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</si>
  <si>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</si>
  <si>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</si>
  <si>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</si>
  <si>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</si>
  <si>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</si>
  <si>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</si>
  <si>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</si>
  <si>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</si>
  <si>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</si>
  <si>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</si>
  <si>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</si>
  <si>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</si>
  <si>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</si>
  <si>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</si>
  <si>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</si>
  <si>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</si>
  <si>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</si>
  <si>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</si>
  <si>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</si>
  <si>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</si>
  <si>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</si>
  <si>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</si>
  <si>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</si>
  <si>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</si>
  <si>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</si>
  <si>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</si>
  <si>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</si>
  <si>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</si>
  <si>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</si>
  <si>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</si>
  <si>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</si>
  <si>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</si>
  <si>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</si>
  <si>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</si>
  <si>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</si>
  <si>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</si>
  <si>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</si>
  <si>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</si>
  <si>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</si>
  <si>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</si>
  <si>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</si>
  <si>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</si>
  <si>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</si>
  <si>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</si>
  <si>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</si>
  <si>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</si>
  <si>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</si>
  <si>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</si>
  <si>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</si>
  <si>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</si>
  <si>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</si>
  <si>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</si>
  <si>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</si>
  <si>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</si>
  <si>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</si>
  <si>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</si>
  <si>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</si>
  <si>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</si>
  <si>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</si>
  <si>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</si>
  <si>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</si>
  <si>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</si>
  <si>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</si>
  <si>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</si>
  <si>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</si>
  <si>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</si>
  <si>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</si>
  <si>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</si>
  <si>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</si>
  <si>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</si>
  <si>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</si>
  <si>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</si>
  <si>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</si>
  <si>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</si>
  <si>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</si>
  <si>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</si>
  <si>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</si>
  <si>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</si>
  <si>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</si>
  <si>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</si>
  <si>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</si>
  <si>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</si>
  <si>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</si>
  <si>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</si>
  <si>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</si>
  <si>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</si>
  <si>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</si>
  <si>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</si>
  <si>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</si>
  <si>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</si>
  <si>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</si>
  <si>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</si>
  <si>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</si>
  <si>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</si>
  <si>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</si>
  <si>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</si>
  <si>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</si>
  <si>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</si>
  <si>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</si>
  <si>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</si>
  <si>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</si>
  <si>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</si>
  <si>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</si>
  <si>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</si>
  <si>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</si>
  <si>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</si>
  <si>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</si>
  <si>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</si>
  <si>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</si>
  <si>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</si>
  <si>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</si>
  <si>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</si>
  <si>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</si>
  <si>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</si>
  <si>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</si>
  <si>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</si>
  <si>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</si>
  <si>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</si>
  <si>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</si>
  <si>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</si>
  <si>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</si>
  <si>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</si>
  <si>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</si>
  <si>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</si>
  <si>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</si>
  <si>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</si>
  <si>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</si>
  <si>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</si>
  <si>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</si>
  <si>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</si>
  <si>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</si>
  <si>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</si>
  <si>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</si>
  <si>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</si>
  <si>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</si>
  <si>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</si>
  <si>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</si>
  <si>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</si>
  <si>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</si>
  <si>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</si>
  <si>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</si>
  <si>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</si>
  <si>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</si>
  <si>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</si>
  <si>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</si>
  <si>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</si>
  <si>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</si>
  <si>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</si>
  <si>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</si>
  <si>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</si>
  <si>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</si>
  <si>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</si>
  <si>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</si>
  <si>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</si>
  <si>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</si>
  <si>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</si>
  <si>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</si>
  <si>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</si>
  <si>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</si>
  <si>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</si>
  <si>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</si>
  <si>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</si>
  <si>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</si>
  <si>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</si>
  <si>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</si>
  <si>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</si>
  <si>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</si>
  <si>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</si>
  <si>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</si>
  <si>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</si>
  <si>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</si>
  <si>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</si>
  <si>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</si>
  <si>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</si>
  <si>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</si>
  <si>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</si>
  <si>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</si>
  <si>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</si>
  <si>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</si>
  <si>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</si>
  <si>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</si>
  <si>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</si>
  <si>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</si>
  <si>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</si>
  <si>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</si>
  <si>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</si>
  <si>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</si>
  <si>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</si>
  <si>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</si>
  <si>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</si>
  <si>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</si>
  <si>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</si>
  <si>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</si>
  <si>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</si>
  <si>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</si>
  <si>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</si>
  <si>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</si>
  <si>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</si>
  <si>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</si>
  <si>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</si>
  <si>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</si>
  <si>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</si>
  <si>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</si>
  <si>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</si>
  <si>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</si>
  <si>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</si>
  <si>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</si>
  <si>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</si>
  <si>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</si>
  <si>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</si>
  <si>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</si>
  <si>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</si>
  <si>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</si>
  <si>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</si>
  <si>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</si>
  <si>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</si>
  <si>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</si>
  <si>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</si>
  <si>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</si>
  <si>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</si>
  <si>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</si>
  <si>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</si>
  <si>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</si>
  <si>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</si>
  <si>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</si>
  <si>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</si>
  <si>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</si>
  <si>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</si>
  <si>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</si>
  <si>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</si>
  <si>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</si>
  <si>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</si>
  <si>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</si>
  <si>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</si>
  <si>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</si>
  <si>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</si>
  <si>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</si>
  <si>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</si>
  <si>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</si>
  <si>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</si>
  <si>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</si>
  <si>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</si>
  <si>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</si>
  <si>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</si>
  <si>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</si>
  <si>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</si>
  <si>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</si>
  <si>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</si>
  <si>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</si>
  <si>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</si>
  <si>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</si>
  <si>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</si>
  <si>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</si>
  <si>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</si>
  <si>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</si>
  <si>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</si>
  <si>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</si>
  <si>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</si>
  <si>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</si>
  <si>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</si>
  <si>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</si>
  <si>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</si>
  <si>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</si>
  <si>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</si>
  <si>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</si>
  <si>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</si>
  <si>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</si>
  <si>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</si>
  <si>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</si>
  <si>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</si>
  <si>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</si>
  <si>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</si>
  <si>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</si>
  <si>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</si>
  <si>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</si>
  <si>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</si>
  <si>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</si>
  <si>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</si>
  <si>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</si>
  <si>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</si>
  <si>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</si>
  <si>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</si>
  <si>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</si>
  <si>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</si>
  <si>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</si>
  <si>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</si>
  <si>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</si>
  <si>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</si>
  <si>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</si>
  <si>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</si>
  <si>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</si>
  <si>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</si>
  <si>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</si>
  <si>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</si>
  <si>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</si>
  <si>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</si>
  <si>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</si>
  <si>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</si>
  <si>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</si>
  <si>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</si>
  <si>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</si>
  <si>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</si>
  <si>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</si>
  <si>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</si>
  <si>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</si>
  <si>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</si>
  <si>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</si>
  <si>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</si>
  <si>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</si>
  <si>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</si>
  <si>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</si>
  <si>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</si>
  <si>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</si>
  <si>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</si>
  <si>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</si>
  <si>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</si>
  <si>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</si>
  <si>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</si>
  <si>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</si>
  <si>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</si>
  <si>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</si>
  <si>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</si>
  <si>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</si>
  <si>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</si>
  <si>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</si>
  <si>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</si>
  <si>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</si>
  <si>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</si>
  <si>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</si>
  <si>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</si>
  <si>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</si>
  <si>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</si>
  <si>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</si>
  <si>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</si>
  <si>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</si>
  <si>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</si>
  <si>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</si>
  <si>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</si>
  <si>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</si>
  <si>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</si>
  <si>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</si>
  <si>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</si>
  <si>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</si>
  <si>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</si>
  <si>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</si>
  <si>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</si>
  <si>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</si>
  <si>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</si>
  <si>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</si>
  <si>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</si>
  <si>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</si>
  <si>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</si>
  <si>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</si>
  <si>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</si>
  <si>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</si>
  <si>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</si>
  <si>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</si>
  <si>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</si>
  <si>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</si>
  <si>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</si>
  <si>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</si>
  <si>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</si>
  <si>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</si>
  <si>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</si>
  <si>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</si>
  <si>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</si>
  <si>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</si>
  <si>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</si>
  <si>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</si>
  <si>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</si>
  <si>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</si>
  <si>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</si>
  <si>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</si>
  <si>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</si>
  <si>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</si>
  <si>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</si>
  <si>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</si>
  <si>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</si>
  <si>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</si>
  <si>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</si>
  <si>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</si>
  <si>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</si>
  <si>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</si>
  <si>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</si>
  <si>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</si>
  <si>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</si>
  <si>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</si>
  <si>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</si>
  <si>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</si>
  <si>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</si>
  <si>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</si>
  <si>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</si>
  <si>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</si>
  <si>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</si>
  <si>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</si>
  <si>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</si>
  <si>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</si>
  <si>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</si>
  <si>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</si>
  <si>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</si>
  <si>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</si>
  <si>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</si>
  <si>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</si>
  <si>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</si>
  <si>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</si>
  <si>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</si>
  <si>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</si>
  <si>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</si>
  <si>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</si>
  <si>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</si>
  <si>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</si>
  <si>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</si>
  <si>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</si>
  <si>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</si>
  <si>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</si>
  <si>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</si>
  <si>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</si>
  <si>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</si>
  <si>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</si>
  <si>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</si>
  <si>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</si>
  <si>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</si>
  <si>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</si>
  <si>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</si>
  <si>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</si>
  <si>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</si>
  <si>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</si>
  <si>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</si>
  <si>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</si>
  <si>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</si>
  <si>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</si>
  <si>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</si>
  <si>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</si>
  <si>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</si>
  <si>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</si>
  <si>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</si>
  <si>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</si>
  <si>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</si>
  <si>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</si>
  <si>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</si>
  <si>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</si>
  <si>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</si>
  <si>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</si>
  <si>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</si>
  <si>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</si>
  <si>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</si>
  <si>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</si>
  <si>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</si>
  <si>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</si>
  <si>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</si>
  <si>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</si>
  <si>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</si>
  <si>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</si>
  <si>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</si>
  <si>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</si>
  <si>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</si>
  <si>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</si>
  <si>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</si>
  <si>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</si>
  <si>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</si>
  <si>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</si>
  <si>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</si>
  <si>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</si>
  <si>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</si>
  <si>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</si>
  <si>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</si>
  <si>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</si>
  <si>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</si>
  <si>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</si>
  <si>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</si>
  <si>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</si>
  <si>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</si>
  <si>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</si>
  <si>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</si>
  <si>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</si>
  <si>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</si>
  <si>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</si>
  <si>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</si>
  <si>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</si>
  <si>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</si>
  <si>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</si>
  <si>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</si>
  <si>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</si>
  <si>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</si>
  <si>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</si>
  <si>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</si>
  <si>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</si>
  <si>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</si>
  <si>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</si>
  <si>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</si>
  <si>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</si>
  <si>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</si>
  <si>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</si>
  <si>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</si>
  <si>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</si>
  <si>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</si>
  <si>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</si>
  <si>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</si>
  <si>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</si>
  <si>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</si>
  <si>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</si>
  <si>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</si>
  <si>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</si>
  <si>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</si>
  <si>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</si>
  <si>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</si>
  <si>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</si>
  <si>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</si>
  <si>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</si>
  <si>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</si>
  <si>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</si>
  <si>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</si>
  <si>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</si>
  <si>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</si>
  <si>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</si>
  <si>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</si>
  <si>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</si>
  <si>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</si>
  <si>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</si>
  <si>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</si>
  <si>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</si>
  <si>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</si>
  <si>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</si>
  <si>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</si>
  <si>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</si>
  <si>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</si>
  <si>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</si>
  <si>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</si>
  <si>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</si>
  <si>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</si>
  <si>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</si>
  <si>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</si>
  <si>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</si>
  <si>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</si>
  <si>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</si>
  <si>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</si>
  <si>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</si>
  <si>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</si>
  <si>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</si>
  <si>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</si>
  <si>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</si>
  <si>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</si>
  <si>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</si>
  <si>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</si>
  <si>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</si>
  <si>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</si>
  <si>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</si>
  <si>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</si>
  <si>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</si>
  <si>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</si>
  <si>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</si>
  <si>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</si>
  <si>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</si>
  <si>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</si>
  <si>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</si>
  <si>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</si>
  <si>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</si>
  <si>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</si>
  <si>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</si>
  <si>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</si>
  <si>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</si>
  <si>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</si>
  <si>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</si>
  <si>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</si>
  <si>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</si>
  <si>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</si>
  <si>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</si>
  <si>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</si>
  <si>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</si>
  <si>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</si>
  <si>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</si>
  <si>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</si>
  <si>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</si>
  <si>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</si>
  <si>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</si>
  <si>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</si>
  <si>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</si>
  <si>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</si>
  <si>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</si>
  <si>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</si>
  <si>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</si>
  <si>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</si>
  <si>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</si>
  <si>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</si>
  <si>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</si>
  <si>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</si>
  <si>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</si>
  <si>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</si>
  <si>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</si>
  <si>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</si>
  <si>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</si>
  <si>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</si>
  <si>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</si>
  <si>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</si>
  <si>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</si>
  <si>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</si>
  <si>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</si>
  <si>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</si>
  <si>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</si>
  <si>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</si>
  <si>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</si>
  <si>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</si>
  <si>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</si>
  <si>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</si>
  <si>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</si>
  <si>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</si>
  <si>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</si>
  <si>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</si>
  <si>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</si>
  <si>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</si>
  <si>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</si>
  <si>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</si>
  <si>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</si>
  <si>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</si>
  <si>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</si>
  <si>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</si>
  <si>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</si>
  <si>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</si>
  <si>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</si>
  <si>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</si>
  <si>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</si>
  <si>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</si>
  <si>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</si>
  <si>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</si>
  <si>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</si>
  <si>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</si>
  <si>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</si>
  <si>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</si>
  <si>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</si>
  <si>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</si>
  <si>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</si>
  <si>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</si>
  <si>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</si>
  <si>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</si>
  <si>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</si>
  <si>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</si>
  <si>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</si>
  <si>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</si>
  <si>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</si>
  <si>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</si>
  <si>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</si>
  <si>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</si>
  <si>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</si>
  <si>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</si>
  <si>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</si>
  <si>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</si>
  <si>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</si>
  <si>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</si>
  <si>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</si>
  <si>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</si>
  <si>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</si>
  <si>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</si>
  <si>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</si>
  <si>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</si>
  <si>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</si>
  <si>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</si>
  <si>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</si>
  <si>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</si>
  <si>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</si>
  <si>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</si>
  <si>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</si>
  <si>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</si>
  <si>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</si>
  <si>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</si>
  <si>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</si>
  <si>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</si>
  <si>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</si>
  <si>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</si>
  <si>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</si>
  <si>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</si>
  <si>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</si>
  <si>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</si>
  <si>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</si>
  <si>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</si>
  <si>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</si>
  <si>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</si>
  <si>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</si>
  <si>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</si>
  <si>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</si>
  <si>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</si>
  <si>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</si>
  <si>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</si>
  <si>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</si>
  <si>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</si>
  <si>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</si>
  <si>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</si>
  <si>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</si>
  <si>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</si>
  <si>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</si>
  <si>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</si>
  <si>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</si>
  <si>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</si>
  <si>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</si>
  <si>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</si>
  <si>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</si>
  <si>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</si>
  <si>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</si>
  <si>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</si>
  <si>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</si>
  <si>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</si>
  <si>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</si>
  <si>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</si>
  <si>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</si>
  <si>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</si>
  <si>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</si>
  <si>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</si>
  <si>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</si>
  <si>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</si>
  <si>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</si>
  <si>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</si>
  <si>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</si>
  <si>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</si>
  <si>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</si>
  <si>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</si>
  <si>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</si>
  <si>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</si>
  <si>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</si>
  <si>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</si>
  <si>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</si>
  <si>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</si>
  <si>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</si>
  <si>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</si>
  <si>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</si>
  <si>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</si>
  <si>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</si>
  <si>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</si>
  <si>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</si>
  <si>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</si>
  <si>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</si>
  <si>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</si>
  <si>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</si>
  <si>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</si>
  <si>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</si>
  <si>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</si>
  <si>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</si>
  <si>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</si>
  <si>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</si>
  <si>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</si>
  <si>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</si>
  <si>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</si>
  <si>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</si>
  <si>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</si>
  <si>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</si>
  <si>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</si>
  <si>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</si>
  <si>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</si>
  <si>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</si>
  <si>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</si>
  <si>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</si>
  <si>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</si>
  <si>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</si>
  <si>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</si>
  <si>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</si>
  <si>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</si>
  <si>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</si>
  <si>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</si>
  <si>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</si>
  <si>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</si>
  <si>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</si>
  <si>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</si>
  <si>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</si>
  <si>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</si>
  <si>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</si>
  <si>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</si>
  <si>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</si>
  <si>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</si>
  <si>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</si>
  <si>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</si>
  <si>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</si>
  <si>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</si>
  <si>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</si>
  <si>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</si>
  <si>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</si>
  <si>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</si>
  <si>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</si>
  <si>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</si>
  <si>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</si>
  <si>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</si>
  <si>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</si>
  <si>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</si>
  <si>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</si>
  <si>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</si>
  <si>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</si>
  <si>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</si>
  <si>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</si>
  <si>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</si>
  <si>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</si>
  <si>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</si>
  <si>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</si>
  <si>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</si>
  <si>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</si>
  <si>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</si>
  <si>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</si>
  <si>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</si>
  <si>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</si>
  <si>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</si>
  <si>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</si>
  <si>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</si>
  <si>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</si>
  <si>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</si>
  <si>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</si>
  <si>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</si>
  <si>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</si>
  <si>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</si>
  <si>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</si>
  <si>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</si>
  <si>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</si>
  <si>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</si>
  <si>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</si>
  <si>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</si>
  <si>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</si>
  <si>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</si>
  <si>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</si>
  <si>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</si>
  <si>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</si>
  <si>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</si>
  <si>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</si>
  <si>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</si>
  <si>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</si>
  <si>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</si>
  <si>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</si>
  <si>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</si>
  <si>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</si>
  <si>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</si>
  <si>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</si>
  <si>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</si>
  <si>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</si>
  <si>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</si>
  <si>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</si>
  <si>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</si>
  <si>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</si>
  <si>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</si>
  <si>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</si>
  <si>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</si>
  <si>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</si>
  <si>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</si>
  <si>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</si>
  <si>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</si>
  <si>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</si>
  <si>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</si>
  <si>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</si>
  <si>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</si>
  <si>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</si>
  <si>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</si>
  <si>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</si>
  <si>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</si>
  <si>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</si>
  <si>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</si>
  <si>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</si>
  <si>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</si>
  <si>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</si>
  <si>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</si>
  <si>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</si>
  <si>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</si>
  <si>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</si>
  <si>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</si>
  <si>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</si>
  <si>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</si>
  <si>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</si>
  <si>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</si>
  <si>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</si>
  <si>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</si>
  <si>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</si>
  <si>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</si>
  <si>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</si>
  <si>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</si>
  <si>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</si>
  <si>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</si>
  <si>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</si>
  <si>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</si>
  <si>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</si>
  <si>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</si>
  <si>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</si>
  <si>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</si>
  <si>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</si>
  <si>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</si>
  <si>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</si>
  <si>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</si>
  <si>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</si>
  <si>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</si>
  <si>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</si>
  <si>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</si>
  <si>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</si>
  <si>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</si>
  <si>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</si>
  <si>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</si>
  <si>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</si>
  <si>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</si>
  <si>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</si>
  <si>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</si>
  <si>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</si>
  <si>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</si>
  <si>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</si>
  <si>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</si>
  <si>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</si>
  <si>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</si>
  <si>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</si>
  <si>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</si>
  <si>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</si>
  <si>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</si>
  <si>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</si>
  <si>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</si>
  <si>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</si>
  <si>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</si>
  <si>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</si>
  <si>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</si>
  <si>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</si>
  <si>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</si>
  <si>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</si>
  <si>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</si>
  <si>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</si>
  <si>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</si>
  <si>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</si>
  <si>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</si>
  <si>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</si>
  <si>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</si>
  <si>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</si>
  <si>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</si>
  <si>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</si>
  <si>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</si>
  <si>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</si>
  <si>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</si>
  <si>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</si>
  <si>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</si>
  <si>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</si>
  <si>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</si>
  <si>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</si>
  <si>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</si>
  <si>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</si>
  <si>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</si>
  <si>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</si>
  <si>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</si>
  <si>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</si>
  <si>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</si>
  <si>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</si>
  <si>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</si>
  <si>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</si>
  <si>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</si>
  <si>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</si>
  <si>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</si>
  <si>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</si>
  <si>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</si>
  <si>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</si>
  <si>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</si>
  <si>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</si>
  <si>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</si>
  <si>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</si>
  <si>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</si>
  <si>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</si>
  <si>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</si>
  <si>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</si>
  <si>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</si>
  <si>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</si>
  <si>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</si>
  <si>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</si>
  <si>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</si>
  <si>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</si>
  <si>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</si>
  <si>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</si>
  <si>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</si>
  <si>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</si>
  <si>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</si>
  <si>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</si>
  <si>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</si>
  <si>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</si>
  <si>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</si>
  <si>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</si>
  <si>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</si>
  <si>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</si>
  <si>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</si>
  <si>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</si>
  <si>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</si>
  <si>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</si>
  <si>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</si>
  <si>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</si>
  <si>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</si>
  <si>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</si>
  <si>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</si>
  <si>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</si>
  <si>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</si>
  <si>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</si>
  <si>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</si>
  <si>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</si>
  <si>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</si>
  <si>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</si>
  <si>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</si>
  <si>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</si>
  <si>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</si>
  <si>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</si>
  <si>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</si>
  <si>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</si>
  <si>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</si>
  <si>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</si>
  <si>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</si>
  <si>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</si>
  <si>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</si>
  <si>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</si>
  <si>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</si>
  <si>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</si>
  <si>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</si>
  <si>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</si>
  <si>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</si>
  <si>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</si>
  <si>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</si>
  <si>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</si>
  <si>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</si>
  <si>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</si>
  <si>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</si>
  <si>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</si>
  <si>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</si>
  <si>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</si>
  <si>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</si>
  <si>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</si>
  <si>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</si>
  <si>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</si>
  <si>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</si>
  <si>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</si>
  <si>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</si>
  <si>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</si>
  <si>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</si>
  <si>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</si>
  <si>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</si>
  <si>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</si>
  <si>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</si>
  <si>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</si>
  <si>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</si>
  <si>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</si>
  <si>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</si>
  <si>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</si>
  <si>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</si>
  <si>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</si>
  <si>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</si>
  <si>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</si>
  <si>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</si>
  <si>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</si>
  <si>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</si>
  <si>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</si>
  <si>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</si>
  <si>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</si>
  <si>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</si>
  <si>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</si>
  <si>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</si>
  <si>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</si>
  <si>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</si>
  <si>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</si>
  <si>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</si>
  <si>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</si>
  <si>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</si>
  <si>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</si>
  <si>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</si>
  <si>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</si>
  <si>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</si>
  <si>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</si>
  <si>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</si>
  <si>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</si>
  <si>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</si>
  <si>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</si>
  <si>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</si>
  <si>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</si>
  <si>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</si>
  <si>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</si>
  <si>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</si>
  <si>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</si>
  <si>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</si>
  <si>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</si>
  <si>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</si>
  <si>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</si>
  <si>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</si>
  <si>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</si>
  <si>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</si>
  <si>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</si>
  <si>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</si>
  <si>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</si>
  <si>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</si>
  <si>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</si>
  <si>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</si>
  <si>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</si>
  <si>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</si>
  <si>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</si>
  <si>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</si>
  <si>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</si>
  <si>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</si>
  <si>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</si>
  <si>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</si>
  <si>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</si>
  <si>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</si>
  <si>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</si>
  <si>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</si>
  <si>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</si>
  <si>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</si>
  <si>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</si>
  <si>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</si>
  <si>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</si>
  <si>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</si>
  <si>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</si>
  <si>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</si>
  <si>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</si>
  <si>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</si>
  <si>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</si>
  <si>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</si>
  <si>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</si>
  <si>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</si>
  <si>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</si>
  <si>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</si>
  <si>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</si>
  <si>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</si>
  <si>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</si>
  <si>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</si>
  <si>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</si>
  <si>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</si>
  <si>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</si>
  <si>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</si>
  <si>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</si>
  <si>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</si>
  <si>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</si>
  <si>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</si>
  <si>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</si>
  <si>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</si>
  <si>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</si>
  <si>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</si>
  <si>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</si>
  <si>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</si>
  <si>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</si>
  <si>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</si>
  <si>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</si>
  <si>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</si>
  <si>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</si>
  <si>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</si>
  <si>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</si>
  <si>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</si>
  <si>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</si>
  <si>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</si>
  <si>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</si>
  <si>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</si>
  <si>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</si>
  <si>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</si>
  <si>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</si>
  <si>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</si>
  <si>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</si>
  <si>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</si>
  <si>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</si>
  <si>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</si>
  <si>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</si>
  <si>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</si>
  <si>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</si>
  <si>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</si>
  <si>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</si>
  <si>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</si>
  <si>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</si>
  <si>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</si>
  <si>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</si>
  <si>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</si>
  <si>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</si>
  <si>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</si>
  <si>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</si>
  <si>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</si>
  <si>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</si>
  <si>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</si>
  <si>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</si>
  <si>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</si>
  <si>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</si>
  <si>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</si>
  <si>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</si>
  <si>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</si>
  <si>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</si>
  <si>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</si>
  <si>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</si>
  <si>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</si>
  <si>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</si>
  <si>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</si>
  <si>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</si>
  <si>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</si>
  <si>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</si>
  <si>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</si>
  <si>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</si>
  <si>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</si>
  <si>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</si>
  <si>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</si>
  <si>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</si>
  <si>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</si>
  <si>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</si>
  <si>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</si>
  <si>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</si>
  <si>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</si>
  <si>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</si>
  <si>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</si>
  <si>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</si>
  <si>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</si>
  <si>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</si>
  <si>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</si>
  <si>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</si>
  <si>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</si>
  <si>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</si>
  <si>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</si>
  <si>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</si>
  <si>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</si>
  <si>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</si>
  <si>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</si>
  <si>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</si>
  <si>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</si>
  <si>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</si>
  <si>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</si>
  <si>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</si>
  <si>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</si>
  <si>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</si>
  <si>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</si>
  <si>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</si>
  <si>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</si>
  <si>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</si>
  <si>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</si>
  <si>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</si>
  <si>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</si>
  <si>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</si>
  <si>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</si>
  <si>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</si>
  <si>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</si>
  <si>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</si>
  <si>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</si>
  <si>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</si>
  <si>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</si>
  <si>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</si>
  <si>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</si>
  <si>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</si>
  <si>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</si>
  <si>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</si>
  <si>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</si>
  <si>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</si>
  <si>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</si>
  <si>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</si>
  <si>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</si>
  <si>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</si>
  <si>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</si>
  <si>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</si>
  <si>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</si>
  <si>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</si>
  <si>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</si>
  <si>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</si>
  <si>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</si>
  <si>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</si>
  <si>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</si>
  <si>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</si>
  <si>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</si>
  <si>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</si>
  <si>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</si>
  <si>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</si>
  <si>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</si>
  <si>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</si>
  <si>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</si>
  <si>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</si>
  <si>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</si>
  <si>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</si>
  <si>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</si>
  <si>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</si>
  <si>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</si>
  <si>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</si>
  <si>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</si>
  <si>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</si>
  <si>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</si>
  <si>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</si>
  <si>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</si>
  <si>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</si>
  <si>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</si>
  <si>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</si>
  <si>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</si>
  <si>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</si>
  <si>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</si>
  <si>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</si>
  <si>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</si>
  <si>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</si>
  <si>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</si>
  <si>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</si>
  <si>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</si>
  <si>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</si>
  <si>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</si>
  <si>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</si>
  <si>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</si>
  <si>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</si>
  <si>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</si>
  <si>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</si>
  <si>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</si>
  <si>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</si>
  <si>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</si>
  <si>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</si>
  <si>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</si>
  <si>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</si>
  <si>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</si>
  <si>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</si>
  <si>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</si>
  <si>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</si>
  <si>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</si>
  <si>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</si>
  <si>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</si>
  <si>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</si>
  <si>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</si>
  <si>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</si>
  <si>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</si>
  <si>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</si>
  <si>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</si>
  <si>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</si>
  <si>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</si>
  <si>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</si>
  <si>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</si>
  <si>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</si>
  <si>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</si>
  <si>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</si>
  <si>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</si>
  <si>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</si>
  <si>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</si>
  <si>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</si>
  <si>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</si>
  <si>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</si>
  <si>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</si>
  <si>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</si>
  <si>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</si>
  <si>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</si>
  <si>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</si>
  <si>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</si>
  <si>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</si>
  <si>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</si>
  <si>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</si>
  <si>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</si>
  <si>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</si>
  <si>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</si>
  <si>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</si>
  <si>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</si>
  <si>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</si>
  <si>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</si>
  <si>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</si>
  <si>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</si>
  <si>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</si>
  <si>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</si>
  <si>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</si>
  <si>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</si>
  <si>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</si>
  <si>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</si>
  <si>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</si>
  <si>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</si>
  <si>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</si>
  <si>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</si>
  <si>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</si>
  <si>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</si>
  <si>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</si>
  <si>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</si>
  <si>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</si>
  <si>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</si>
  <si>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</si>
  <si>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</si>
  <si>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</si>
  <si>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</si>
  <si>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</si>
  <si>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</si>
  <si>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</si>
  <si>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</si>
  <si>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</si>
  <si>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</si>
  <si>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</si>
  <si>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</si>
  <si>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</si>
  <si>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</si>
  <si>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</si>
  <si>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</si>
  <si>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</si>
  <si>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</si>
  <si>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</si>
  <si>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</si>
  <si>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</si>
  <si>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</si>
  <si>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</si>
  <si>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</si>
  <si>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</si>
  <si>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</si>
  <si>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</si>
  <si>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</si>
  <si>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</si>
  <si>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</si>
  <si>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</si>
  <si>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</si>
  <si>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</si>
  <si>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</si>
  <si>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</si>
  <si>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</si>
  <si>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</si>
  <si>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</si>
  <si>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</si>
  <si>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</si>
  <si>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</si>
  <si>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</si>
  <si>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</si>
  <si>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</si>
  <si>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</si>
  <si>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</si>
  <si>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</si>
  <si>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</si>
  <si>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</si>
  <si>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</si>
  <si>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</si>
  <si>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</si>
  <si>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</si>
  <si>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</si>
  <si>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</si>
  <si>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</si>
  <si>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</si>
  <si>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</si>
  <si>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</si>
  <si>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</si>
  <si>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</si>
  <si>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</si>
  <si>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</si>
  <si>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</si>
  <si>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</si>
  <si>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</si>
  <si>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</si>
  <si>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</si>
  <si>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</si>
  <si>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</si>
  <si>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</si>
  <si>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</si>
  <si>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</si>
  <si>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</si>
  <si>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</si>
  <si>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</si>
  <si>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</si>
  <si>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</si>
  <si>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</si>
  <si>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</si>
  <si>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</si>
  <si>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</si>
  <si>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</si>
  <si>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</si>
  <si>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</si>
  <si>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</si>
  <si>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</si>
  <si>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</si>
  <si>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</si>
  <si>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</si>
  <si>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</si>
  <si>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</si>
  <si>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</si>
  <si>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</si>
  <si>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</si>
  <si>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</si>
  <si>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</si>
  <si>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</si>
  <si>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</si>
  <si>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</si>
  <si>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</si>
  <si>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</si>
  <si>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</si>
  <si>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</si>
  <si>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</si>
  <si>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</si>
  <si>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</si>
  <si>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</si>
  <si>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</si>
  <si>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</si>
  <si>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</si>
  <si>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</si>
  <si>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</si>
  <si>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</si>
  <si>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</si>
  <si>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</si>
  <si>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</si>
  <si>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</si>
  <si>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</si>
  <si>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</si>
  <si>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</si>
  <si>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</si>
  <si>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</si>
  <si>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</si>
  <si>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</si>
  <si>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</si>
  <si>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</si>
  <si>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</si>
  <si>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</si>
  <si>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</si>
  <si>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</si>
  <si>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</si>
  <si>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</si>
  <si>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</si>
  <si>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</si>
  <si>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</si>
  <si>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</si>
  <si>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</si>
  <si>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</si>
  <si>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</si>
  <si>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</si>
  <si>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</si>
  <si>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</si>
  <si>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</si>
  <si>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</si>
  <si>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</si>
  <si>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</si>
  <si>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</si>
  <si>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</si>
  <si>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</si>
  <si>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</si>
  <si>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</si>
  <si>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</si>
  <si>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</si>
  <si>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</si>
  <si>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</si>
  <si>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</si>
  <si>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</si>
  <si>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</si>
  <si>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</si>
  <si>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</si>
  <si>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</si>
  <si>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</si>
  <si>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</si>
  <si>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</si>
  <si>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</si>
  <si>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</si>
  <si>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</si>
  <si>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</si>
  <si>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</si>
  <si>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</si>
  <si>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</si>
  <si>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</si>
  <si>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</si>
  <si>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</si>
  <si>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</si>
  <si>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</si>
  <si>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</si>
  <si>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</si>
  <si>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</si>
  <si>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</si>
  <si>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</si>
  <si>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</si>
  <si>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</si>
  <si>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</si>
  <si>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</si>
  <si>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</si>
  <si>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</si>
  <si>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</si>
  <si>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</si>
  <si>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</si>
  <si>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</si>
  <si>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</si>
  <si>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</si>
  <si>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</si>
  <si>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</si>
  <si>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</si>
  <si>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</si>
  <si>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</si>
  <si>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</si>
  <si>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</si>
  <si>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</si>
  <si>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</si>
  <si>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</si>
  <si>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</si>
  <si>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</si>
  <si>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</si>
  <si>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</si>
  <si>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</si>
  <si>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</si>
  <si>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</si>
  <si>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</si>
  <si>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</si>
  <si>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</si>
  <si>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</si>
  <si>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</si>
  <si>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</si>
  <si>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</si>
  <si>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</si>
  <si>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</si>
  <si>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</si>
  <si>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</si>
  <si>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</si>
  <si>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</si>
  <si>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</si>
  <si>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</si>
  <si>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</si>
  <si>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</si>
  <si>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</si>
  <si>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</si>
  <si>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</si>
  <si>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</si>
  <si>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</si>
  <si>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</si>
  <si>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</si>
  <si>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</si>
  <si>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</si>
  <si>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</si>
  <si>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</si>
  <si>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</si>
  <si>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</si>
  <si>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</si>
  <si>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</si>
  <si>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</si>
  <si>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</si>
  <si>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</si>
  <si>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</si>
  <si>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</si>
  <si>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</si>
  <si>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</si>
  <si>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</si>
  <si>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</si>
  <si>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</si>
  <si>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</si>
  <si>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</si>
  <si>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</si>
  <si>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</si>
  <si>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</si>
  <si>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</si>
  <si>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</si>
  <si>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</si>
  <si>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</si>
  <si>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</si>
  <si>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</si>
  <si>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</si>
  <si>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</si>
  <si>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</si>
  <si>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</si>
  <si>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</si>
  <si>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</si>
  <si>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</si>
  <si>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</si>
  <si>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</si>
  <si>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</si>
  <si>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</si>
  <si>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</si>
  <si>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</si>
  <si>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</si>
  <si>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</si>
  <si>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</si>
  <si>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</si>
  <si>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</si>
  <si>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</si>
  <si>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</si>
  <si>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</si>
  <si>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</si>
  <si>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</si>
  <si>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</si>
  <si>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</si>
  <si>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</si>
  <si>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</si>
  <si>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</si>
  <si>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</si>
  <si>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</si>
  <si>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</si>
  <si>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</si>
  <si>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</si>
  <si>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</si>
  <si>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</si>
  <si>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</si>
  <si>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</si>
  <si>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</si>
  <si>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</si>
  <si>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</si>
  <si>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</si>
  <si>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</si>
  <si>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</si>
  <si>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</si>
  <si>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</si>
  <si>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</si>
  <si>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</si>
  <si>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</si>
  <si>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</si>
  <si>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</si>
  <si>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</si>
  <si>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</si>
  <si>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</si>
  <si>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</si>
  <si>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</si>
  <si>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</si>
  <si>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</si>
  <si>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</si>
  <si>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</si>
  <si>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</si>
  <si>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</si>
  <si>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</si>
  <si>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</si>
  <si>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</si>
  <si>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</si>
  <si>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</si>
  <si>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</si>
  <si>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</si>
  <si>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</si>
  <si>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</si>
  <si>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</si>
  <si>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</si>
  <si>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</si>
  <si>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</si>
  <si>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</si>
  <si>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</si>
  <si>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</si>
  <si>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</si>
  <si>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</si>
  <si>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</si>
  <si>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</si>
  <si>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</si>
  <si>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</si>
  <si>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</si>
  <si>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</si>
  <si>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</si>
  <si>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</si>
  <si>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</si>
  <si>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</si>
  <si>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</si>
  <si>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</si>
  <si>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</si>
  <si>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</si>
  <si>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</si>
  <si>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</si>
  <si>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</si>
  <si>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</si>
  <si>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</si>
  <si>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</si>
  <si>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</si>
  <si>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</si>
  <si>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</si>
  <si>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</si>
  <si>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</si>
  <si>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</si>
  <si>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</si>
  <si>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</si>
  <si>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</si>
  <si>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</si>
  <si>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</si>
  <si>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</si>
  <si>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</si>
  <si>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</si>
  <si>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</si>
  <si>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</si>
  <si>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</si>
  <si>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</si>
  <si>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</si>
  <si>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</si>
  <si>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</si>
  <si>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</si>
  <si>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</si>
  <si>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</si>
  <si>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</si>
  <si>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</si>
  <si>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</si>
  <si>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</si>
  <si>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</si>
  <si>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</si>
  <si>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</si>
  <si>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</si>
  <si>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</si>
  <si>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</si>
  <si>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</si>
  <si>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</si>
  <si>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</si>
  <si>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</si>
  <si>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</si>
  <si>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</si>
  <si>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</si>
  <si>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</si>
  <si>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</si>
  <si>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</si>
  <si>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</si>
  <si>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</si>
  <si>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</si>
  <si>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</si>
  <si>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</si>
  <si>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</si>
  <si>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</si>
  <si>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</si>
  <si>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</si>
  <si>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</si>
  <si>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</si>
  <si>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</si>
  <si>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</si>
  <si>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</si>
  <si>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</si>
  <si>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</si>
  <si>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</si>
  <si>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</si>
  <si>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</si>
  <si>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</si>
  <si>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</si>
  <si>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</si>
  <si>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</si>
  <si>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</si>
  <si>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</si>
  <si>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</si>
  <si>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</si>
  <si>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</si>
  <si>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</si>
  <si>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</si>
  <si>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</si>
  <si>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</si>
  <si>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</si>
  <si>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</si>
  <si>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</si>
  <si>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</si>
  <si>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</si>
  <si>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</si>
  <si>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</si>
  <si>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</si>
  <si>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</si>
  <si>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</si>
  <si>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</si>
  <si>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</si>
  <si>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</si>
  <si>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</si>
  <si>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</si>
  <si>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</si>
  <si>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</si>
  <si>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</si>
  <si>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</si>
  <si>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</si>
  <si>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</si>
  <si>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</si>
  <si>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</si>
  <si>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</si>
  <si>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</si>
  <si>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</si>
  <si>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</si>
  <si>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</si>
  <si>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</si>
  <si>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</si>
  <si>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</si>
  <si>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</si>
  <si>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</si>
  <si>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</si>
  <si>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</si>
  <si>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</si>
  <si>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</si>
  <si>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</si>
  <si>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</si>
  <si>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</si>
  <si>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</si>
  <si>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</si>
  <si>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</si>
  <si>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</si>
  <si>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</si>
  <si>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</si>
  <si>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</si>
  <si>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</si>
  <si>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</si>
  <si>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</si>
  <si>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</si>
  <si>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</si>
  <si>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</si>
  <si>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</si>
  <si>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</si>
  <si>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</si>
  <si>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</si>
  <si>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</si>
  <si>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</si>
  <si>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</si>
  <si>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</si>
  <si>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</si>
  <si>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</si>
  <si>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</si>
  <si>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</si>
  <si>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</si>
  <si>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</si>
  <si>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</si>
  <si>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</si>
  <si>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</si>
  <si>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</si>
  <si>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</si>
  <si>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</si>
  <si>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</si>
  <si>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</si>
  <si>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</si>
  <si>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</si>
  <si>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</si>
  <si>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</si>
  <si>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</si>
  <si>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</si>
  <si>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</si>
  <si>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</si>
  <si>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</si>
  <si>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</si>
  <si>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</si>
  <si>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</si>
  <si>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</si>
  <si>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</si>
  <si>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</si>
  <si>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</si>
  <si>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</si>
  <si>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</si>
  <si>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</si>
  <si>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</si>
  <si>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</si>
  <si>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</si>
  <si>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</si>
  <si>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</si>
  <si>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</si>
  <si>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</si>
  <si>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</si>
  <si>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</si>
  <si>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</si>
  <si>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</si>
  <si>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</si>
  <si>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</si>
  <si>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</si>
  <si>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</si>
  <si>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</si>
  <si>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</si>
  <si>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</si>
  <si>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</si>
  <si>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</si>
  <si>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</si>
  <si>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</si>
  <si>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</si>
  <si>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</si>
  <si>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</si>
  <si>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</si>
  <si>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</si>
  <si>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</si>
  <si>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</si>
  <si>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</si>
  <si>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</si>
  <si>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</si>
  <si>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</si>
  <si>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</si>
  <si>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</si>
  <si>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</si>
  <si>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</si>
  <si>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</si>
  <si>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</si>
  <si>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</si>
  <si>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</si>
  <si>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</si>
  <si>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</si>
  <si>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</si>
  <si>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</si>
  <si>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</si>
  <si>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</si>
  <si>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</si>
  <si>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</si>
  <si>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</si>
  <si>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</si>
  <si>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</si>
  <si>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</si>
  <si>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</si>
  <si>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</si>
  <si>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</si>
  <si>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</si>
  <si>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</si>
  <si>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</si>
  <si>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</si>
  <si>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</si>
  <si>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</si>
  <si>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</si>
  <si>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</si>
  <si>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</si>
  <si>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</si>
  <si>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</si>
  <si>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</si>
  <si>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</si>
  <si>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</si>
  <si>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</si>
  <si>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</si>
  <si>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</si>
  <si>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</si>
  <si>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</si>
  <si>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</si>
  <si>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</si>
  <si>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</si>
  <si>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</si>
  <si>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</si>
  <si>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</si>
  <si>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</si>
  <si>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</si>
  <si>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</si>
  <si>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</si>
  <si>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</si>
  <si>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</si>
  <si>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</si>
  <si>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</si>
  <si>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</si>
  <si>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</si>
  <si>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</si>
  <si>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</si>
  <si>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</si>
  <si>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</si>
  <si>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</si>
  <si>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</si>
  <si>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</si>
  <si>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</si>
  <si>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</si>
  <si>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</si>
  <si>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</si>
  <si>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</si>
  <si>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</si>
  <si>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</si>
  <si>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</si>
  <si>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</si>
  <si>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</si>
  <si>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</si>
  <si>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</si>
  <si>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</si>
  <si>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</si>
  <si>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</si>
  <si>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</si>
  <si>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</si>
  <si>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</si>
  <si>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</si>
  <si>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</si>
  <si>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</si>
  <si>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</si>
  <si>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</si>
  <si>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</si>
  <si>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</si>
  <si>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</si>
  <si>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</si>
  <si>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</si>
  <si>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</si>
  <si>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</si>
  <si>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</si>
  <si>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</si>
  <si>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</si>
  <si>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</si>
  <si>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</si>
  <si>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</si>
  <si>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</si>
  <si>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</si>
  <si>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</si>
  <si>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</si>
  <si>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</si>
  <si>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</si>
  <si>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</si>
  <si>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</si>
  <si>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</si>
  <si>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</si>
  <si>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</si>
  <si>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</si>
  <si>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</si>
  <si>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</si>
  <si>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</si>
  <si>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</si>
  <si>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</si>
  <si>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</si>
  <si>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</si>
  <si>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</si>
  <si>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</si>
  <si>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</si>
  <si>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</si>
  <si>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</si>
  <si>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</si>
  <si>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</si>
  <si>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</si>
  <si>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</si>
  <si>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</si>
  <si>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</si>
  <si>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</si>
  <si>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</si>
  <si>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</si>
  <si>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</si>
  <si>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</si>
  <si>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</si>
  <si>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</si>
  <si>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</si>
  <si>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</si>
  <si>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</si>
  <si>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</si>
  <si>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</si>
  <si>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</si>
  <si>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</si>
  <si>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</si>
  <si>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</si>
  <si>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</si>
  <si>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</si>
  <si>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</si>
  <si>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</si>
  <si>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</si>
  <si>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</si>
  <si>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</si>
  <si>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</si>
  <si>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</si>
  <si>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</si>
  <si>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</si>
  <si>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</si>
  <si>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</si>
  <si>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</si>
  <si>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</si>
  <si>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</si>
  <si>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</si>
  <si>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</si>
  <si>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</si>
  <si>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</si>
  <si>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</si>
  <si>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</si>
  <si>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</si>
  <si>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</si>
  <si>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</si>
  <si>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</si>
  <si>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</si>
  <si>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</si>
  <si>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</si>
  <si>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</si>
  <si>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</si>
  <si>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</si>
  <si>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</si>
  <si>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</si>
  <si>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</si>
  <si>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</si>
  <si>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</si>
  <si>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</si>
  <si>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</si>
  <si>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</si>
  <si>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</si>
  <si>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</si>
  <si>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</si>
  <si>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</si>
  <si>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</si>
  <si>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</si>
  <si>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</si>
  <si>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</si>
  <si>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</si>
  <si>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</si>
  <si>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</si>
  <si>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</si>
  <si>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</si>
  <si>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</si>
  <si>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</si>
  <si>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</si>
  <si>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</si>
  <si>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</si>
  <si>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</si>
  <si>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</si>
  <si>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</si>
  <si>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</si>
  <si>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</si>
  <si>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</si>
  <si>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</si>
  <si>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</si>
  <si>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</si>
  <si>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</si>
  <si>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</si>
  <si>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</si>
  <si>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</si>
  <si>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</si>
  <si>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</si>
  <si>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</si>
  <si>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</si>
  <si>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</si>
  <si>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</si>
  <si>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</si>
  <si>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</si>
  <si>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</si>
  <si>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</si>
  <si>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</si>
  <si>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</si>
  <si>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</si>
  <si>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</si>
  <si>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</si>
  <si>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</si>
  <si>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</si>
  <si>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</si>
  <si>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</si>
  <si>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</si>
  <si>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</si>
  <si>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</si>
  <si>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</si>
  <si>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</si>
  <si>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</si>
  <si>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</si>
  <si>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</si>
  <si>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</si>
  <si>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</si>
  <si>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</si>
  <si>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</si>
  <si>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</si>
  <si>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</si>
  <si>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</si>
  <si>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</si>
  <si>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</si>
  <si>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</si>
  <si>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</si>
  <si>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</si>
  <si>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</si>
  <si>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</si>
  <si>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</si>
  <si>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</si>
  <si>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</si>
  <si>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</si>
  <si>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</si>
  <si>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</si>
  <si>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</si>
  <si>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</si>
  <si>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</si>
  <si>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</si>
  <si>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</si>
  <si>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</si>
  <si>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</si>
  <si>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</si>
  <si>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</si>
  <si>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</si>
  <si>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</si>
  <si>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</si>
  <si>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</si>
  <si>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</si>
  <si>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</si>
  <si>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</si>
  <si>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</si>
  <si>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</si>
  <si>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</si>
  <si>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</si>
  <si>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</si>
  <si>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</si>
  <si>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</si>
  <si>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</si>
  <si>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</si>
  <si>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</si>
  <si>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</si>
  <si>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</si>
  <si>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</si>
  <si>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</si>
  <si>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</si>
  <si>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</si>
  <si>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</si>
  <si>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</si>
  <si>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</si>
  <si>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</si>
  <si>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</si>
  <si>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</si>
  <si>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</si>
  <si>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</si>
  <si>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</si>
  <si>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</si>
  <si>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</si>
  <si>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</si>
  <si>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</si>
  <si>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</si>
  <si>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</si>
  <si>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</si>
  <si>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</si>
  <si>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</si>
  <si>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</si>
  <si>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</si>
  <si>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</si>
  <si>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</si>
  <si>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</si>
  <si>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</si>
  <si>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</si>
  <si>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</si>
  <si>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</si>
  <si>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</si>
  <si>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</si>
  <si>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</si>
  <si>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</si>
  <si>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</si>
  <si>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</si>
  <si>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</si>
  <si>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</si>
  <si>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</si>
  <si>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</si>
  <si>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</si>
  <si>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</si>
  <si>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</si>
  <si>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</si>
  <si>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</si>
  <si>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</si>
  <si>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</si>
  <si>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</si>
  <si>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</si>
  <si>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</si>
  <si>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</si>
  <si>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</si>
  <si>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</si>
  <si>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</si>
  <si>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</si>
  <si>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</si>
  <si>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</si>
  <si>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</si>
  <si>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</si>
  <si>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</si>
  <si>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</si>
  <si>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</si>
  <si>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</si>
  <si>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</si>
  <si>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</si>
  <si>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</si>
  <si>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</si>
  <si>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</si>
  <si>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</si>
  <si>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</si>
  <si>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</si>
  <si>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</si>
  <si>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</si>
  <si>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</si>
  <si>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</si>
  <si>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</si>
  <si>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</si>
  <si>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</si>
  <si>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</si>
  <si>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</si>
  <si>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</si>
  <si>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</si>
  <si>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</si>
  <si>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</si>
  <si>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</si>
  <si>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</si>
  <si>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</si>
  <si>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</si>
  <si>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</si>
  <si>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</si>
  <si>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</si>
  <si>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</si>
  <si>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</si>
  <si>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</si>
  <si>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</si>
  <si>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</si>
  <si>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</si>
  <si>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</si>
  <si>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</si>
  <si>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</si>
  <si>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</si>
  <si>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</si>
  <si>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</si>
  <si>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</si>
  <si>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</si>
  <si>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</si>
  <si>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</si>
  <si>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</si>
  <si>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</si>
  <si>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</si>
  <si>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</si>
  <si>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</si>
  <si>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</si>
  <si>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</si>
  <si>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</si>
  <si>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</si>
  <si>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</si>
  <si>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</si>
  <si>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</si>
  <si>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</si>
  <si>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</si>
  <si>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</si>
  <si>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</si>
  <si>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</si>
  <si>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</si>
  <si>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</si>
  <si>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</si>
  <si>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</si>
  <si>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</si>
  <si>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</si>
  <si>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</si>
  <si>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</si>
  <si>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</si>
  <si>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</si>
  <si>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</si>
  <si>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</si>
  <si>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</si>
  <si>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</si>
  <si>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</si>
  <si>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</si>
  <si>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</si>
  <si>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</si>
  <si>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</si>
  <si>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</si>
  <si>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</si>
  <si>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</si>
  <si>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</si>
  <si>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</si>
  <si>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</si>
  <si>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</si>
  <si>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</si>
  <si>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</si>
  <si>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</si>
  <si>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</si>
  <si>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</si>
  <si>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</si>
  <si>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</si>
  <si>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</si>
  <si>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</si>
  <si>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</si>
  <si>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</si>
  <si>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</si>
  <si>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</si>
  <si>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</si>
  <si>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</si>
  <si>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</si>
  <si>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</si>
  <si>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</si>
  <si>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</si>
  <si>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</si>
  <si>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</si>
  <si>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</si>
  <si>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</si>
  <si>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</si>
  <si>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</si>
  <si>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</si>
  <si>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</si>
  <si>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</si>
  <si>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</si>
  <si>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</si>
  <si>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</si>
  <si>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</si>
  <si>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</si>
  <si>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</si>
  <si>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</si>
  <si>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</si>
  <si>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</si>
  <si>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</si>
  <si>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</si>
  <si>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</si>
  <si>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</si>
  <si>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</si>
  <si>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</si>
  <si>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</si>
  <si>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</si>
  <si>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</si>
  <si>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</si>
  <si>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</si>
  <si>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</si>
  <si>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</si>
  <si>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</si>
  <si>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</si>
  <si>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</si>
  <si>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</si>
  <si>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</si>
  <si>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</si>
  <si>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</si>
  <si>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</si>
  <si>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</si>
  <si>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</si>
  <si>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</si>
  <si>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</si>
  <si>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</si>
  <si>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</si>
  <si>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</si>
  <si>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</si>
  <si>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</si>
  <si>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</si>
  <si>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</si>
  <si>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</si>
  <si>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</si>
  <si>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</si>
  <si>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</si>
  <si>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</si>
  <si>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</si>
  <si>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</si>
  <si>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</si>
  <si>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</si>
  <si>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</si>
  <si>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</si>
  <si>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</si>
  <si>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</si>
  <si>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</si>
  <si>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</si>
  <si>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</si>
  <si>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</si>
  <si>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</si>
  <si>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</si>
  <si>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</si>
  <si>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</si>
  <si>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</si>
  <si>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</si>
  <si>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</si>
  <si>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</si>
  <si>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</si>
  <si>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</si>
  <si>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</si>
  <si>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</si>
  <si>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</si>
  <si>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</si>
  <si>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</si>
  <si>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</si>
  <si>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</si>
  <si>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</si>
  <si>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</si>
  <si>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</si>
  <si>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</si>
  <si>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</si>
  <si>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</si>
  <si>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</si>
  <si>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</si>
  <si>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</si>
  <si>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</si>
  <si>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</si>
  <si>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</si>
  <si>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</si>
  <si>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</si>
  <si>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</si>
  <si>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</si>
  <si>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</si>
  <si>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</si>
  <si>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</si>
  <si>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</si>
  <si>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</si>
  <si>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</si>
  <si>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</si>
  <si>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</si>
  <si>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</si>
  <si>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</si>
  <si>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</si>
  <si>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</si>
  <si>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</si>
  <si>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</si>
  <si>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</si>
  <si>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</si>
  <si>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</si>
  <si>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</si>
  <si>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</si>
  <si>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</si>
  <si>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</si>
  <si>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</si>
  <si>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</si>
  <si>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</si>
  <si>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</si>
  <si>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</si>
  <si>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</si>
  <si>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</si>
  <si>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</si>
  <si>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</si>
  <si>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</si>
  <si>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</si>
  <si>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</si>
  <si>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</si>
  <si>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</si>
  <si>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</si>
  <si>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</si>
  <si>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</si>
  <si>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</si>
  <si>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</si>
  <si>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</si>
  <si>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</si>
  <si>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</si>
  <si>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</si>
  <si>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</si>
  <si>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</si>
  <si>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</si>
  <si>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</si>
  <si>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</si>
  <si>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</si>
  <si>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</si>
  <si>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</si>
  <si>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</si>
  <si>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</si>
  <si>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</si>
  <si>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</si>
  <si>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</si>
  <si>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</si>
  <si>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</si>
  <si>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</si>
  <si>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</si>
  <si>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</si>
  <si>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</si>
  <si>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</si>
  <si>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</si>
  <si>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</si>
  <si>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</si>
  <si>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</si>
  <si>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</si>
  <si>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</si>
  <si>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</si>
  <si>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</si>
  <si>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</si>
  <si>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</si>
  <si>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</si>
  <si>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</si>
  <si>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</si>
  <si>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</si>
  <si>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</si>
  <si>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</si>
  <si>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</si>
  <si>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</si>
  <si>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</si>
  <si>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</si>
  <si>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</si>
  <si>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</si>
  <si>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</si>
  <si>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</si>
  <si>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</si>
  <si>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</si>
  <si>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</si>
  <si>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</si>
  <si>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</si>
  <si>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</si>
  <si>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</si>
  <si>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</si>
  <si>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</si>
  <si>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</si>
  <si>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</si>
  <si>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</si>
  <si>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</si>
  <si>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</si>
  <si>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</si>
  <si>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</si>
  <si>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</si>
  <si>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</si>
  <si>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</si>
  <si>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</si>
  <si>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</si>
  <si>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</si>
  <si>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</si>
  <si>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</si>
  <si>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</si>
  <si>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</si>
  <si>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</si>
  <si>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</si>
  <si>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</si>
  <si>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</si>
  <si>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</si>
  <si>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</si>
  <si>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</si>
  <si>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</si>
  <si>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</si>
  <si>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</si>
  <si>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</si>
  <si>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</si>
  <si>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</si>
  <si>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</si>
  <si>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</si>
  <si>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</si>
  <si>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</si>
  <si>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</si>
  <si>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</si>
  <si>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</si>
  <si>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</si>
  <si>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</si>
  <si>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</si>
  <si>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</si>
  <si>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</si>
  <si>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</si>
  <si>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</si>
  <si>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</si>
  <si>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</si>
  <si>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</si>
  <si>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</si>
  <si>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</si>
  <si>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</si>
  <si>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</si>
  <si>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</si>
  <si>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</si>
  <si>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</si>
  <si>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</si>
  <si>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</si>
  <si>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</si>
  <si>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</si>
  <si>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</si>
  <si>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</si>
  <si>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</si>
  <si>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</si>
  <si>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</si>
  <si>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</si>
  <si>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</si>
  <si>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</si>
  <si>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</si>
  <si>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</si>
  <si>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</si>
  <si>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</si>
  <si>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</si>
  <si>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</si>
  <si>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</si>
  <si>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</si>
  <si>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</si>
  <si>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</si>
  <si>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</si>
  <si>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</si>
  <si>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</si>
  <si>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</si>
  <si>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</si>
  <si>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</si>
  <si>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</si>
  <si>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</si>
  <si>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</si>
  <si>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</si>
  <si>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</si>
  <si>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</si>
  <si>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</si>
  <si>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</si>
  <si>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</si>
  <si>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</si>
  <si>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</si>
  <si>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</si>
  <si>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</si>
  <si>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</si>
  <si>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</si>
  <si>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</si>
  <si>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</si>
  <si>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</si>
  <si>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</si>
  <si>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</si>
  <si>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</si>
  <si>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</si>
  <si>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</si>
  <si>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</si>
  <si>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</si>
  <si>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</si>
  <si>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</si>
  <si>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</si>
  <si>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</si>
  <si>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</si>
  <si>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</si>
  <si>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</si>
  <si>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</si>
  <si>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</si>
  <si>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</si>
  <si>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</si>
  <si>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</si>
  <si>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</si>
  <si>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</si>
  <si>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</si>
  <si>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</si>
  <si>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</si>
  <si>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</si>
  <si>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</si>
  <si>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</si>
  <si>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</si>
  <si>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</si>
  <si>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</si>
  <si>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</si>
  <si>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</si>
  <si>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</si>
  <si>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</si>
  <si>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</si>
  <si>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</si>
  <si>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</si>
  <si>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</si>
  <si>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</si>
  <si>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</si>
  <si>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</si>
  <si>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</si>
  <si>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</si>
  <si>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</si>
  <si>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</si>
  <si>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</si>
  <si>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</si>
  <si>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</si>
  <si>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</si>
  <si>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</si>
  <si>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</si>
  <si>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</si>
  <si>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</si>
  <si>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</si>
  <si>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</si>
  <si>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</si>
  <si>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</si>
  <si>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</si>
  <si>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</si>
  <si>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</si>
  <si>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</si>
  <si>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</si>
  <si>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</si>
  <si>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</si>
  <si>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</si>
  <si>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</si>
  <si>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</si>
  <si>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</si>
  <si>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</si>
  <si>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</si>
  <si>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</si>
  <si>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</si>
  <si>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</si>
  <si>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</si>
  <si>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</si>
  <si>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</si>
  <si>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</si>
  <si>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</si>
  <si>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</si>
  <si>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</si>
  <si>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</si>
  <si>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</si>
  <si>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</si>
  <si>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</si>
  <si>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</si>
  <si>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</si>
  <si>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</si>
  <si>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</si>
  <si>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</si>
  <si>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</si>
  <si>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</si>
  <si>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</si>
  <si>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</si>
  <si>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</si>
  <si>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</si>
  <si>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</si>
  <si>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</si>
  <si>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</si>
  <si>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</si>
  <si>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</si>
  <si>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</si>
  <si>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</si>
  <si>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</si>
  <si>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</si>
  <si>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</si>
  <si>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</si>
  <si>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</si>
  <si>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</si>
  <si>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</si>
  <si>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</si>
  <si>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</si>
  <si>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</si>
  <si>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</si>
  <si>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</si>
  <si>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</si>
  <si>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</si>
  <si>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</si>
  <si>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</si>
  <si>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</si>
  <si>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</si>
  <si>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</si>
  <si>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</si>
  <si>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</si>
  <si>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</si>
  <si>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</si>
  <si>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</si>
  <si>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</si>
  <si>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</si>
  <si>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</si>
  <si>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</si>
  <si>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</si>
  <si>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</si>
  <si>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</si>
  <si>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</si>
  <si>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</si>
  <si>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</si>
  <si>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</si>
  <si>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</si>
  <si>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</si>
  <si>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</si>
  <si>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</si>
  <si>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</si>
  <si>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</si>
  <si>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</si>
  <si>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</si>
  <si>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</si>
  <si>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</si>
  <si>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</si>
  <si>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</si>
  <si>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</si>
  <si>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</si>
  <si>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</si>
  <si>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</si>
  <si>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</si>
  <si>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</si>
  <si>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</si>
  <si>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</si>
  <si>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</si>
  <si>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</si>
  <si>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</si>
  <si>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</si>
  <si>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</si>
  <si>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</si>
  <si>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</si>
  <si>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</si>
  <si>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</si>
  <si>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</si>
  <si>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</si>
  <si>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</si>
  <si>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</si>
  <si>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</si>
  <si>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</si>
  <si>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</si>
  <si>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</si>
  <si>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</si>
  <si>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</si>
  <si>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</si>
  <si>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</si>
  <si>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</si>
  <si>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</si>
  <si>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</si>
  <si>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</si>
  <si>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</si>
  <si>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</si>
  <si>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</si>
  <si>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</si>
  <si>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</si>
  <si>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</si>
  <si>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</si>
  <si>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</si>
  <si>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</si>
  <si>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</si>
  <si>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</si>
  <si>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</si>
  <si>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</si>
  <si>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</si>
  <si>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</si>
  <si>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</si>
  <si>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</si>
  <si>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</si>
  <si>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</si>
  <si>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</si>
  <si>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</si>
  <si>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</si>
  <si>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</si>
  <si>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</si>
  <si>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</si>
  <si>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</si>
  <si>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</si>
  <si>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</si>
  <si>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</si>
  <si>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</si>
  <si>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</si>
  <si>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</si>
  <si>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</si>
  <si>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</si>
  <si>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</si>
  <si>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</si>
  <si>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</si>
  <si>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</si>
  <si>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</si>
  <si>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</si>
  <si>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</si>
  <si>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</si>
  <si>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</si>
  <si>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</si>
  <si>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</si>
  <si>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</si>
  <si>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</si>
  <si>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</si>
  <si>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</si>
  <si>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</si>
  <si>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</si>
  <si>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</si>
  <si>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</si>
  <si>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</si>
  <si>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</si>
  <si>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</si>
  <si>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</si>
  <si>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</si>
  <si>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</si>
  <si>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</si>
  <si>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</si>
  <si>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</si>
  <si>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</si>
  <si>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</si>
  <si>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</si>
  <si>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</si>
  <si>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</si>
  <si>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</si>
  <si>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</si>
  <si>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</si>
  <si>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</si>
  <si>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</si>
  <si>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</si>
  <si>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</si>
  <si>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</si>
  <si>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</si>
  <si>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</si>
  <si>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</si>
  <si>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</si>
  <si>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</si>
  <si>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</si>
  <si>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</si>
  <si>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</si>
  <si>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</si>
  <si>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</si>
  <si>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</si>
  <si>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</si>
  <si>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</si>
  <si>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</si>
  <si>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</si>
  <si>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</si>
  <si>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</si>
  <si>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</si>
  <si>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</si>
  <si>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</si>
  <si>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</si>
  <si>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</si>
  <si>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</si>
  <si>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</si>
  <si>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</si>
  <si>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</si>
  <si>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</si>
  <si>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</si>
  <si>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</si>
  <si>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</si>
  <si>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</si>
  <si>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</si>
  <si>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</si>
  <si>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</si>
  <si>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</si>
  <si>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</si>
  <si>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</si>
  <si>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</si>
  <si>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</si>
  <si>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</si>
  <si>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</si>
  <si>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</si>
  <si>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</si>
  <si>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</si>
  <si>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</si>
  <si>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</si>
  <si>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</si>
  <si>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</si>
  <si>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</si>
  <si>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</si>
  <si>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</si>
  <si>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</si>
  <si>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</si>
  <si>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</si>
  <si>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</si>
  <si>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</si>
  <si>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</si>
  <si>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</si>
  <si>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</si>
  <si>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</si>
  <si>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</si>
  <si>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</si>
  <si>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</si>
  <si>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</si>
  <si>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</si>
  <si>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</si>
  <si>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</si>
  <si>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</si>
  <si>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</si>
  <si>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</si>
  <si>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</si>
  <si>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</si>
  <si>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</si>
  <si>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</si>
  <si>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</si>
  <si>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</si>
  <si>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</si>
  <si>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</si>
  <si>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</si>
  <si>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</si>
  <si>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</si>
  <si>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</si>
  <si>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</si>
  <si>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</si>
  <si>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</si>
  <si>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</si>
  <si>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</si>
  <si>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</si>
  <si>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</si>
  <si>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</si>
  <si>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</si>
  <si>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</si>
  <si>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</si>
  <si>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</si>
  <si>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</si>
  <si>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</si>
  <si>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</si>
  <si>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</si>
  <si>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</si>
  <si>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</si>
  <si>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</si>
  <si>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</si>
  <si>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</si>
  <si>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</si>
  <si>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</si>
  <si>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</si>
  <si>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</si>
  <si>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</si>
  <si>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</si>
  <si>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</si>
  <si>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</si>
  <si>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</si>
  <si>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</si>
  <si>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</si>
  <si>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</si>
  <si>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</si>
  <si>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</si>
  <si>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</si>
  <si>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</si>
  <si>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</si>
  <si>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</si>
  <si>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</si>
  <si>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</si>
  <si>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</si>
  <si>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</si>
  <si>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</si>
  <si>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</si>
  <si>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</si>
  <si>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</si>
  <si>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</si>
  <si>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</si>
  <si>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</si>
  <si>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</si>
  <si>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</si>
  <si>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</si>
  <si>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</si>
  <si>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</si>
  <si>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</si>
  <si>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</si>
  <si>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</si>
  <si>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</si>
  <si>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</si>
  <si>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</si>
  <si>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</si>
  <si>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</si>
  <si>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</si>
  <si>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</si>
  <si>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</si>
  <si>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</si>
  <si>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</si>
  <si>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</si>
  <si>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</si>
  <si>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</si>
  <si>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</si>
  <si>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</si>
  <si>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</si>
  <si>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</si>
  <si>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</si>
  <si>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</si>
  <si>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</si>
  <si>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</si>
  <si>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</si>
  <si>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</si>
  <si>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</si>
  <si>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</si>
  <si>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</si>
  <si>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</si>
  <si>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</si>
  <si>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</si>
  <si>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</si>
  <si>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</si>
  <si>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</si>
  <si>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</si>
  <si>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</si>
  <si>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</si>
  <si>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</si>
  <si>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</si>
  <si>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</si>
  <si>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</si>
  <si>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</si>
  <si>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</si>
  <si>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</si>
  <si>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</si>
  <si>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</si>
  <si>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</si>
  <si>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</si>
  <si>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</si>
  <si>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</si>
  <si>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</si>
  <si>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</si>
  <si>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</si>
  <si>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</si>
  <si>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</si>
  <si>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</si>
  <si>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</si>
  <si>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</si>
  <si>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</si>
  <si>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</si>
  <si>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</si>
  <si>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</si>
  <si>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</si>
  <si>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</si>
  <si>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</si>
  <si>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</si>
  <si>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</si>
  <si>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</si>
  <si>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</si>
  <si>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</si>
  <si>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</si>
  <si>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</si>
  <si>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</si>
  <si>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</si>
  <si>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</si>
  <si>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</si>
  <si>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</si>
  <si>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</si>
  <si>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</si>
  <si>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</si>
  <si>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</si>
  <si>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</si>
  <si>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</si>
  <si>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</si>
  <si>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</si>
  <si>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</si>
  <si>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</si>
  <si>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</si>
  <si>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</si>
  <si>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</si>
  <si>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</si>
  <si>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</si>
  <si>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</si>
  <si>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</si>
  <si>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</si>
  <si>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</si>
  <si>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</si>
  <si>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</si>
  <si>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</si>
  <si>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</si>
  <si>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</si>
  <si>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</si>
  <si>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</si>
  <si>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</si>
  <si>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</si>
  <si>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</si>
  <si>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</si>
  <si>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</si>
  <si>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</si>
  <si>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</si>
  <si>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</si>
  <si>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</si>
  <si>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</si>
  <si>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</si>
  <si>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</si>
  <si>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</si>
  <si>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</si>
  <si>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</si>
  <si>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</si>
  <si>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</si>
  <si>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</si>
  <si>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</si>
  <si>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</si>
  <si>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</si>
  <si>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</si>
  <si>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</si>
  <si>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</si>
  <si>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</si>
  <si>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</si>
  <si>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</si>
  <si>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</si>
  <si>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</si>
  <si>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</si>
  <si>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</si>
  <si>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</si>
  <si>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</si>
  <si>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</si>
  <si>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</si>
  <si>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</si>
  <si>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</si>
  <si>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</si>
  <si>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</si>
  <si>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</si>
  <si>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</si>
  <si>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</si>
  <si>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</si>
  <si>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</si>
  <si>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</si>
  <si>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</si>
  <si>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</si>
  <si>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</si>
  <si>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</si>
  <si>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</si>
  <si>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</si>
  <si>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</si>
  <si>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</si>
  <si>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</si>
  <si>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</si>
  <si>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</si>
  <si>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</si>
  <si>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</si>
  <si>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</si>
  <si>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</si>
  <si>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</si>
  <si>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</si>
  <si>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</si>
  <si>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</si>
  <si>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</si>
  <si>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</si>
  <si>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</si>
  <si>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</si>
  <si>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</si>
  <si>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</si>
  <si>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</si>
  <si>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</si>
  <si>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</si>
  <si>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</si>
  <si>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</si>
  <si>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</si>
  <si>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</si>
  <si>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</si>
  <si>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</si>
  <si>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</si>
  <si>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</si>
  <si>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</si>
  <si>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</si>
  <si>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</si>
  <si>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</si>
  <si>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</si>
  <si>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</si>
  <si>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</si>
  <si>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</si>
  <si>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</si>
  <si>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</si>
  <si>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</si>
  <si>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</si>
  <si>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</si>
  <si>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</si>
  <si>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</si>
  <si>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</si>
  <si>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</si>
  <si>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</si>
  <si>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</si>
  <si>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</si>
  <si>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</si>
  <si>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</si>
  <si>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</si>
  <si>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</si>
  <si>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</si>
  <si>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</si>
  <si>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</si>
  <si>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</si>
  <si>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</si>
  <si>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</si>
  <si>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</si>
  <si>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</si>
  <si>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</si>
  <si>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</si>
  <si>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</si>
  <si>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</si>
  <si>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</si>
  <si>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</si>
  <si>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</si>
  <si>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</si>
  <si>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</si>
  <si>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</si>
  <si>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</si>
  <si>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</si>
  <si>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</si>
  <si>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</si>
  <si>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</si>
  <si>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</si>
  <si>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</si>
  <si>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</si>
  <si>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</si>
  <si>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</si>
  <si>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</si>
  <si>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</si>
  <si>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</si>
  <si>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</si>
  <si>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</si>
  <si>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</si>
  <si>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</si>
  <si>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</si>
  <si>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</si>
  <si>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</si>
  <si>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</si>
  <si>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</si>
  <si>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</si>
  <si>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</si>
  <si>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</si>
  <si>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</si>
  <si>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</si>
  <si>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</si>
  <si>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</si>
  <si>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</si>
  <si>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</si>
  <si>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</si>
  <si>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</si>
  <si>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</si>
  <si>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</si>
  <si>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</si>
  <si>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</si>
  <si>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</si>
  <si>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</si>
  <si>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</si>
  <si>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</si>
  <si>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</si>
  <si>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</si>
  <si>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</si>
  <si>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</si>
  <si>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</si>
  <si>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</si>
  <si>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</si>
  <si>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</si>
  <si>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</si>
  <si>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</si>
  <si>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</si>
  <si>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</si>
  <si>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</si>
  <si>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</si>
  <si>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</si>
  <si>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</si>
  <si>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</si>
  <si>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</si>
  <si>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</si>
  <si>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</si>
  <si>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</si>
  <si>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</si>
  <si>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</si>
  <si>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</si>
  <si>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</si>
  <si>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</si>
  <si>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</si>
  <si>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</si>
  <si>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</si>
  <si>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</si>
  <si>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</si>
  <si>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</si>
  <si>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</si>
  <si>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</si>
  <si>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</si>
  <si>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</si>
  <si>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</si>
  <si>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</si>
  <si>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</si>
  <si>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</si>
  <si>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</si>
  <si>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</si>
  <si>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</si>
  <si>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</si>
  <si>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</si>
  <si>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</si>
  <si>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</si>
  <si>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</si>
  <si>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</si>
  <si>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</si>
  <si>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</si>
  <si>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</si>
  <si>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</si>
  <si>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</si>
  <si>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</si>
  <si>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</si>
  <si>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</si>
  <si>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</si>
  <si>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</si>
  <si>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</si>
  <si>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</si>
  <si>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</si>
  <si>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</si>
  <si>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</si>
  <si>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</si>
  <si>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</si>
  <si>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</si>
  <si>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</si>
  <si>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</si>
  <si>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</si>
  <si>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</si>
  <si>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</si>
  <si>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</si>
  <si>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</si>
  <si>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</si>
  <si>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</si>
  <si>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</si>
  <si>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</si>
  <si>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</si>
  <si>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</si>
  <si>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</si>
  <si>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</si>
  <si>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</si>
  <si>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</si>
  <si>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</si>
  <si>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</si>
  <si>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</si>
  <si>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</si>
  <si>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</si>
  <si>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</si>
  <si>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</si>
  <si>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</si>
  <si>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</si>
  <si>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</si>
  <si>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</si>
  <si>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</si>
  <si>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</si>
  <si>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</si>
  <si>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</si>
  <si>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</si>
  <si>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</si>
  <si>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</si>
  <si>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</si>
  <si>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</si>
  <si>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</si>
  <si>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</si>
  <si>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</si>
  <si>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</si>
  <si>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</si>
  <si>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</si>
  <si>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</si>
  <si>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</si>
  <si>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</si>
  <si>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</si>
  <si>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</si>
  <si>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</si>
  <si>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</si>
  <si>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</si>
  <si>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</si>
  <si>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</si>
  <si>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</si>
  <si>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</si>
  <si>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</si>
  <si>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</si>
  <si>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</si>
  <si>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</si>
  <si>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</si>
  <si>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</si>
  <si>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</si>
  <si>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</si>
  <si>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</si>
  <si>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</si>
  <si>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</si>
  <si>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</si>
  <si>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</si>
  <si>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</si>
  <si>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</si>
  <si>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</si>
  <si>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</si>
  <si>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</si>
  <si>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</si>
  <si>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</si>
  <si>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</si>
  <si>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</si>
  <si>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</si>
  <si>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</si>
  <si>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</si>
  <si>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</si>
  <si>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</si>
  <si>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</si>
  <si>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</si>
  <si>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</si>
  <si>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</si>
  <si>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</si>
  <si>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</si>
  <si>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</si>
  <si>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</si>
  <si>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</si>
  <si>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</si>
  <si>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</si>
  <si>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</si>
  <si>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</si>
  <si>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</si>
  <si>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</si>
  <si>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</si>
  <si>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</si>
  <si>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</si>
  <si>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</si>
  <si>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</si>
  <si>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</si>
  <si>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</si>
  <si>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</si>
  <si>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</si>
  <si>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</si>
  <si>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</si>
  <si>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</si>
  <si>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</si>
  <si>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</si>
  <si>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</si>
  <si>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</si>
  <si>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</si>
  <si>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</si>
  <si>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</si>
  <si>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</si>
  <si>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</si>
  <si>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</si>
  <si>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</si>
  <si>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</si>
  <si>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</si>
  <si>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</si>
  <si>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</si>
  <si>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</si>
  <si>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</si>
  <si>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</si>
  <si>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</si>
  <si>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</si>
  <si>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</si>
  <si>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</si>
  <si>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</si>
  <si>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</si>
  <si>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</si>
  <si>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</si>
  <si>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</si>
  <si>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</si>
  <si>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</si>
  <si>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</si>
  <si>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</si>
  <si>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</si>
  <si>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</si>
  <si>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</si>
  <si>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</si>
  <si>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</si>
  <si>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</si>
  <si>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</si>
  <si>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</si>
  <si>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</si>
  <si>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</si>
  <si>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</si>
  <si>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</si>
  <si>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</si>
  <si>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</si>
  <si>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</si>
  <si>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</si>
  <si>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</si>
  <si>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</si>
  <si>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</si>
  <si>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</si>
  <si>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</si>
  <si>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</si>
  <si>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</si>
  <si>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</si>
  <si>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</si>
  <si>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</si>
  <si>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</si>
  <si>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</si>
  <si>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</si>
  <si>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</si>
  <si>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</si>
  <si>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</si>
  <si>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</si>
  <si>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</si>
  <si>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</si>
  <si>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</si>
  <si>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</si>
  <si>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</si>
  <si>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</si>
  <si>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</si>
  <si>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</si>
  <si>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</si>
  <si>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</si>
  <si>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</si>
  <si>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</si>
  <si>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</si>
  <si>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</si>
  <si>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</si>
  <si>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</si>
  <si>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</si>
  <si>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</si>
  <si>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</si>
  <si>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</si>
  <si>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</si>
  <si>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</si>
  <si>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</si>
  <si>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</si>
  <si>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</si>
  <si>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</si>
  <si>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</si>
  <si>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</si>
  <si>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</si>
  <si>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</si>
  <si>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</si>
  <si>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</si>
  <si>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</si>
  <si>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</si>
  <si>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</si>
  <si>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</si>
  <si>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</si>
  <si>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</si>
  <si>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</si>
  <si>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</si>
  <si>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</si>
  <si>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</si>
  <si>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</si>
  <si>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</si>
  <si>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</si>
  <si>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</si>
  <si>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</si>
  <si>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</si>
  <si>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</si>
  <si>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</si>
  <si>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</si>
  <si>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</si>
  <si>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</si>
  <si>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</si>
  <si>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</si>
  <si>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</si>
  <si>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</si>
  <si>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</si>
  <si>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</si>
  <si>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</si>
  <si>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</si>
  <si>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</si>
  <si>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</si>
  <si>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</si>
  <si>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</si>
  <si>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</si>
  <si>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</si>
  <si>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</si>
  <si>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</si>
  <si>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</si>
  <si>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</si>
  <si>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</si>
  <si>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</si>
  <si>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</si>
  <si>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</si>
  <si>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</si>
  <si>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</si>
  <si>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</si>
  <si>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</si>
  <si>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</si>
  <si>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</si>
  <si>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</si>
  <si>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</si>
  <si>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</si>
  <si>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</si>
  <si>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</si>
  <si>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</si>
  <si>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</si>
  <si>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</si>
  <si>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</si>
  <si>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</si>
  <si>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</si>
  <si>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</si>
  <si>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</si>
  <si>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</si>
  <si>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</si>
  <si>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</si>
  <si>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</si>
  <si>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</si>
  <si>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</si>
  <si>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</si>
  <si>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</si>
  <si>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</si>
  <si>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</si>
  <si>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</si>
  <si>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</si>
  <si>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</si>
  <si>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</si>
  <si>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</si>
  <si>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</si>
  <si>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</si>
  <si>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</si>
  <si>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</si>
  <si>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</si>
  <si>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</si>
  <si>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</si>
  <si>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</si>
  <si>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</si>
  <si>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</si>
  <si>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</si>
  <si>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</si>
  <si>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</si>
  <si>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</si>
  <si>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</si>
  <si>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</si>
  <si>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</si>
  <si>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</si>
  <si>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</si>
  <si>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</si>
  <si>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</si>
  <si>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</si>
  <si>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</si>
  <si>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</si>
  <si>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</si>
  <si>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</si>
  <si>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</si>
  <si>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</si>
  <si>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</si>
  <si>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</si>
  <si>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</si>
  <si>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</si>
  <si>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</si>
  <si>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</si>
  <si>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</si>
  <si>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</si>
  <si>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</si>
  <si>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</si>
  <si>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</si>
  <si>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</si>
  <si>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</si>
  <si>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</si>
  <si>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</si>
  <si>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</si>
  <si>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</si>
  <si>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</si>
  <si>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</si>
  <si>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</si>
  <si>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</si>
  <si>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</si>
  <si>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</si>
  <si>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</si>
  <si>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</si>
  <si>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</si>
  <si>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</si>
  <si>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</si>
  <si>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</si>
  <si>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</si>
  <si>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</si>
  <si>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</si>
  <si>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</si>
  <si>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</si>
  <si>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</si>
  <si>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</si>
  <si>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</si>
  <si>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</si>
  <si>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</si>
  <si>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</si>
  <si>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</si>
  <si>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</si>
  <si>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</si>
  <si>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</si>
  <si>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</si>
  <si>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</si>
  <si>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</si>
  <si>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</si>
  <si>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</si>
  <si>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</si>
  <si>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</si>
  <si>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</si>
  <si>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</si>
  <si>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</si>
  <si>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</si>
  <si>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</si>
  <si>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</si>
  <si>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</si>
  <si>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</si>
  <si>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</si>
  <si>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</si>
  <si>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</si>
  <si>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</si>
  <si>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</si>
  <si>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</si>
  <si>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</si>
  <si>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</si>
  <si>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</si>
  <si>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</si>
  <si>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</si>
  <si>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</si>
  <si>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</si>
  <si>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</si>
  <si>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</si>
  <si>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</si>
  <si>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</si>
  <si>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</si>
  <si>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</si>
  <si>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</si>
  <si>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</si>
  <si>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</si>
  <si>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</si>
  <si>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</si>
  <si>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</si>
  <si>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</si>
  <si>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</si>
  <si>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</si>
  <si>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</si>
  <si>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</si>
  <si>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</si>
  <si>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</si>
  <si>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</si>
  <si>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</si>
  <si>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</si>
  <si>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</si>
  <si>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</si>
  <si>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</si>
  <si>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</si>
  <si>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</si>
  <si>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</si>
  <si>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</si>
  <si>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</si>
  <si>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</si>
  <si>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</si>
  <si>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</si>
  <si>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</si>
  <si>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</si>
  <si>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</si>
  <si>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</si>
  <si>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</si>
  <si>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</si>
  <si>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</si>
  <si>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</si>
  <si>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</si>
  <si>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</si>
  <si>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</si>
  <si>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</si>
  <si>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</si>
  <si>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</si>
  <si>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</si>
  <si>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</si>
  <si>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</si>
  <si>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</si>
  <si>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</si>
  <si>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</si>
  <si>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</si>
  <si>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</si>
  <si>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</si>
  <si>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</si>
  <si>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</si>
  <si>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</si>
  <si>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</si>
  <si>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</si>
  <si>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</si>
  <si>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</si>
  <si>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</si>
  <si>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</si>
  <si>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</si>
  <si>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</si>
  <si>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</si>
  <si>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</si>
  <si>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</si>
  <si>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</si>
  <si>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</si>
  <si>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</si>
  <si>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</si>
  <si>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</si>
  <si>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</si>
  <si>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</si>
  <si>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</si>
  <si>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</si>
  <si>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</si>
  <si>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</si>
  <si>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</si>
  <si>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</si>
  <si>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</si>
  <si>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</si>
  <si>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</si>
  <si>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</si>
  <si>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</si>
  <si>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</si>
  <si>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</si>
  <si>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</si>
  <si>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</si>
  <si>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</si>
  <si>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</si>
  <si>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</si>
  <si>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</si>
  <si>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</si>
  <si>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</si>
  <si>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</si>
  <si>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</si>
  <si>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</si>
  <si>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</si>
  <si>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</si>
  <si>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</si>
  <si>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</si>
  <si>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</si>
  <si>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</si>
  <si>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</si>
  <si>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</si>
  <si>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</si>
  <si>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</si>
  <si>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</si>
  <si>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</si>
  <si>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</si>
  <si>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</si>
  <si>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</si>
  <si>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</si>
  <si>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</si>
  <si>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</si>
  <si>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</si>
  <si>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</si>
  <si>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</si>
  <si>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</si>
  <si>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</si>
  <si>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</si>
  <si>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</si>
  <si>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</si>
  <si>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</si>
  <si>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</si>
  <si>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</si>
  <si>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</si>
  <si>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</si>
  <si>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</si>
  <si>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</si>
  <si>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</si>
  <si>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</si>
  <si>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</si>
  <si>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</si>
  <si>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</si>
  <si>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</si>
  <si>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</si>
  <si>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</si>
  <si>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</si>
  <si>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</si>
  <si>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</si>
  <si>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</si>
  <si>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</si>
  <si>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</si>
  <si>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</si>
  <si>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</si>
  <si>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</si>
  <si>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</si>
  <si>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</si>
  <si>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</si>
  <si>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</si>
  <si>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</si>
  <si>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</si>
  <si>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</si>
  <si>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</si>
  <si>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</si>
  <si>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</si>
  <si>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</si>
  <si>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</si>
  <si>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</si>
  <si>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</si>
  <si>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</si>
  <si>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</si>
  <si>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</si>
  <si>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</si>
  <si>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</si>
  <si>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</si>
  <si>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</si>
  <si>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</si>
  <si>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</si>
  <si>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</si>
  <si>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</si>
  <si>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</si>
  <si>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</si>
  <si>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</si>
  <si>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</si>
  <si>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</si>
  <si>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</si>
  <si>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</si>
  <si>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</si>
  <si>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</si>
  <si>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</si>
  <si>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</si>
  <si>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</si>
  <si>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</si>
  <si>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</si>
  <si>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</si>
  <si>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</si>
  <si>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</si>
  <si>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</si>
  <si>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</si>
  <si>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</si>
  <si>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</si>
  <si>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</si>
  <si>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</si>
  <si>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</si>
  <si>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</si>
  <si>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</si>
  <si>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</si>
  <si>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</si>
  <si>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</si>
  <si>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</si>
  <si>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</si>
  <si>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</si>
  <si>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</si>
  <si>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</si>
  <si>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</si>
  <si>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</si>
  <si>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</si>
  <si>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</si>
  <si>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</si>
  <si>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</si>
  <si>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</si>
  <si>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</si>
  <si>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</si>
  <si>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</si>
  <si>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</si>
  <si>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</si>
  <si>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</si>
  <si>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</si>
  <si>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</si>
  <si>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</si>
  <si>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</si>
  <si>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</si>
  <si>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</si>
  <si>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</si>
  <si>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</si>
  <si>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</si>
  <si>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</si>
  <si>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</si>
  <si>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</si>
  <si>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</si>
  <si>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</si>
  <si>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</si>
  <si>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</si>
  <si>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</si>
  <si>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</si>
  <si>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</si>
  <si>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</si>
  <si>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</si>
  <si>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</si>
  <si>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</si>
  <si>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</si>
  <si>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</si>
  <si>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</si>
  <si>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</si>
  <si>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</si>
  <si>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</si>
  <si>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</si>
  <si>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</si>
  <si>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</si>
  <si>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</si>
  <si>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</si>
  <si>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</si>
  <si>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</si>
  <si>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</si>
  <si>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</si>
  <si>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</si>
  <si>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</si>
  <si>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</si>
  <si>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</si>
  <si>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</si>
  <si>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</si>
  <si>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</si>
  <si>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</si>
  <si>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</si>
  <si>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</si>
  <si>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</si>
  <si>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</si>
  <si>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</si>
  <si>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</si>
  <si>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</si>
  <si>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</si>
  <si>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</si>
  <si>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</si>
  <si>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</si>
  <si>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</si>
  <si>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</si>
  <si>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</si>
  <si>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</si>
  <si>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</si>
  <si>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</si>
  <si>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</si>
  <si>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</si>
  <si>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</si>
  <si>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</si>
  <si>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</si>
  <si>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</si>
  <si>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</si>
  <si>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</si>
  <si>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</si>
  <si>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</si>
  <si>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</si>
  <si>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</si>
  <si>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</si>
  <si>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</si>
  <si>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</si>
  <si>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</si>
  <si>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</si>
  <si>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</si>
  <si>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</si>
  <si>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</si>
  <si>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</si>
  <si>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</si>
  <si>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</si>
  <si>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</si>
  <si>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</si>
  <si>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</si>
  <si>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</si>
  <si>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</si>
  <si>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</si>
  <si>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</si>
  <si>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</si>
  <si>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</si>
  <si>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</si>
  <si>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</si>
  <si>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</si>
  <si>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</si>
  <si>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</si>
  <si>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</si>
  <si>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</si>
  <si>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</si>
  <si>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</si>
  <si>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</si>
  <si>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</si>
  <si>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</si>
  <si>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</si>
  <si>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</si>
  <si>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</si>
  <si>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</si>
  <si>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</si>
  <si>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</si>
  <si>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</si>
  <si>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</si>
  <si>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</si>
  <si>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</si>
  <si>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</si>
  <si>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</si>
  <si>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</si>
  <si>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</si>
  <si>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</si>
  <si>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</si>
  <si>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</si>
  <si>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</si>
  <si>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</si>
  <si>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</si>
  <si>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</si>
  <si>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</si>
  <si>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</si>
  <si>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</si>
  <si>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</si>
  <si>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</si>
  <si>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</si>
  <si>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</si>
  <si>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</si>
  <si>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</si>
  <si>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</si>
  <si>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</si>
  <si>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</si>
  <si>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</si>
  <si>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</si>
  <si>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</si>
  <si>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</si>
  <si>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</si>
  <si>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</si>
  <si>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</si>
  <si>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</si>
  <si>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</si>
  <si>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</si>
  <si>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</si>
  <si>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</si>
  <si>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</si>
  <si>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</si>
  <si>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</si>
  <si>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</si>
  <si>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</si>
  <si>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</si>
  <si>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</si>
  <si>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</si>
  <si>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</si>
  <si>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</si>
  <si>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</si>
  <si>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</si>
  <si>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</si>
  <si>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</si>
  <si>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</si>
  <si>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</si>
  <si>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</si>
  <si>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</si>
  <si>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</si>
  <si>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</si>
  <si>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</si>
  <si>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</si>
  <si>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</si>
  <si>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</si>
  <si>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</si>
  <si>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</si>
  <si>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</si>
  <si>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</si>
  <si>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</si>
  <si>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</si>
  <si>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</si>
  <si>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</si>
  <si>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</si>
  <si>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</si>
  <si>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</si>
  <si>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</si>
  <si>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</si>
  <si>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</si>
  <si>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</si>
  <si>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</si>
  <si>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</si>
  <si>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</si>
  <si>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</si>
  <si>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</si>
  <si>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</si>
  <si>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</si>
  <si>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</si>
  <si>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</si>
  <si>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</si>
  <si>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</si>
  <si>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</si>
  <si>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</si>
  <si>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</si>
  <si>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</si>
  <si>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</si>
  <si>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</si>
  <si>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</si>
  <si>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</si>
  <si>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</si>
  <si>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</si>
  <si>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</si>
  <si>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</si>
  <si>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</si>
  <si>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</si>
  <si>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</si>
  <si>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</si>
  <si>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</si>
  <si>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</si>
  <si>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</si>
  <si>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</si>
  <si>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</si>
  <si>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</si>
  <si>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</si>
  <si>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</si>
  <si>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</si>
  <si>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</si>
  <si>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</si>
  <si>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</si>
  <si>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</si>
  <si>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</si>
  <si>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</si>
  <si>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</si>
  <si>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</si>
  <si>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</si>
  <si>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</si>
  <si>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</si>
  <si>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</si>
  <si>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</si>
  <si>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</si>
  <si>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</si>
  <si>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</si>
  <si>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</si>
  <si>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</si>
  <si>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</si>
  <si>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</si>
  <si>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</si>
  <si>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</si>
  <si>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</si>
  <si>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</si>
  <si>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</si>
  <si>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</si>
  <si>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</si>
  <si>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</si>
  <si>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</si>
  <si>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</si>
  <si>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</si>
  <si>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</si>
  <si>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</si>
  <si>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</si>
  <si>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</si>
  <si>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</si>
  <si>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</si>
  <si>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</si>
  <si>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</si>
  <si>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</si>
  <si>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</si>
  <si>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</si>
  <si>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</si>
  <si>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</si>
  <si>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</si>
  <si>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</si>
  <si>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</si>
  <si>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</si>
  <si>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</si>
  <si>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</si>
  <si>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</si>
  <si>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</si>
  <si>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</si>
  <si>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</si>
  <si>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</si>
  <si>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</si>
  <si>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</si>
  <si>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</si>
  <si>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</si>
  <si>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</si>
  <si>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</si>
  <si>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</si>
  <si>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</si>
  <si>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</si>
  <si>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</si>
  <si>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</si>
  <si>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</si>
  <si>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</si>
  <si>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</si>
  <si>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</si>
  <si>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</si>
  <si>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</si>
  <si>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</si>
  <si>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</si>
  <si>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</si>
  <si>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</si>
  <si>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</si>
  <si>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</si>
  <si>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</si>
  <si>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</si>
  <si>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</si>
  <si>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</si>
  <si>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</si>
  <si>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</si>
  <si>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</si>
  <si>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</si>
  <si>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</si>
  <si>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</si>
  <si>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</si>
  <si>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</si>
  <si>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</si>
  <si>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</si>
  <si>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</si>
  <si>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</si>
  <si>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</si>
  <si>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</si>
  <si>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</si>
  <si>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</si>
  <si>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</si>
  <si>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</si>
  <si>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</si>
  <si>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</si>
  <si>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</si>
  <si>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</si>
  <si>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</si>
  <si>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</si>
  <si>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</si>
  <si>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</si>
  <si>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</si>
  <si>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</si>
  <si>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</si>
  <si>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</si>
  <si>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</si>
  <si>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</si>
  <si>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</si>
  <si>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</si>
  <si>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</si>
  <si>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</si>
  <si>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</si>
  <si>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</si>
  <si>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</si>
  <si>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</si>
  <si>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</si>
  <si>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</si>
  <si>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</si>
  <si>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</si>
  <si>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</si>
  <si>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</si>
  <si>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</si>
  <si>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</si>
  <si>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</si>
  <si>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</si>
  <si>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</si>
  <si>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</si>
  <si>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</si>
  <si>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</si>
  <si>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</si>
  <si>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</si>
  <si>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</si>
  <si>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</si>
  <si>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</si>
  <si>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</si>
  <si>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</si>
  <si>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</si>
  <si>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</si>
  <si>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</si>
  <si>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</si>
  <si>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</si>
  <si>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</si>
  <si>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</si>
  <si>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</si>
  <si>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</si>
  <si>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</si>
  <si>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</si>
  <si>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</si>
  <si>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</si>
  <si>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</si>
  <si>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</si>
  <si>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</si>
  <si>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</si>
  <si>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</si>
  <si>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</si>
  <si>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</si>
  <si>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</si>
  <si>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</si>
  <si>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</si>
  <si>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</si>
  <si>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</si>
  <si>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</si>
  <si>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</si>
  <si>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</si>
  <si>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</si>
  <si>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</si>
  <si>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</si>
  <si>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</si>
  <si>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</si>
  <si>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</si>
  <si>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</si>
  <si>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</si>
  <si>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</si>
  <si>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</si>
  <si>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</si>
  <si>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</si>
  <si>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</si>
  <si>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</si>
  <si>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</si>
  <si>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</si>
  <si>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</si>
  <si>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</si>
  <si>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</si>
  <si>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</si>
  <si>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</si>
  <si>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</si>
  <si>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</si>
  <si>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</si>
  <si>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</si>
  <si>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</si>
  <si>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</si>
  <si>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</si>
  <si>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</si>
  <si>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</si>
  <si>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</si>
  <si>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</si>
  <si>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</si>
  <si>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</si>
  <si>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</si>
  <si>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</si>
  <si>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</si>
  <si>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</si>
  <si>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</si>
  <si>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</si>
  <si>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</si>
  <si>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</si>
  <si>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</si>
  <si>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</si>
  <si>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</si>
  <si>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</si>
  <si>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</si>
  <si>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</si>
  <si>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</si>
  <si>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</si>
  <si>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</si>
  <si>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</si>
  <si>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</si>
  <si>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</si>
  <si>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</si>
  <si>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</si>
  <si>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</si>
  <si>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</si>
  <si>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</si>
  <si>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</si>
  <si>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</si>
  <si>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</si>
  <si>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</si>
  <si>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</si>
  <si>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</si>
  <si>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</si>
  <si>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</si>
  <si>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</si>
  <si>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</si>
  <si>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</si>
  <si>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</si>
  <si>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</si>
  <si>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</si>
  <si>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</si>
  <si>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</si>
  <si>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</si>
  <si>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</si>
  <si>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</si>
  <si>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</si>
  <si>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</si>
  <si>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</si>
  <si>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</si>
  <si>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</si>
  <si>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</si>
  <si>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</si>
  <si>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</si>
  <si>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</si>
  <si>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</si>
  <si>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</si>
  <si>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</si>
  <si>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</si>
  <si>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</si>
  <si>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</si>
  <si>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</si>
  <si>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</si>
  <si>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</si>
  <si>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</si>
  <si>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</si>
  <si>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</si>
  <si>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</si>
  <si>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</si>
  <si>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</si>
  <si>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</si>
  <si>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</si>
  <si>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</si>
  <si>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</si>
  <si>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</si>
  <si>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</si>
  <si>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</si>
  <si>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</si>
  <si>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</si>
  <si>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</si>
  <si>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</si>
  <si>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</si>
  <si>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</si>
  <si>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</si>
  <si>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</si>
  <si>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</si>
  <si>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</si>
  <si>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</si>
  <si>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</si>
  <si>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</si>
  <si>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</si>
  <si>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</si>
  <si>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</si>
  <si>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</si>
  <si>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</si>
  <si>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</si>
  <si>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</si>
  <si>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</si>
  <si>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</si>
  <si>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</si>
  <si>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</si>
  <si>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</si>
  <si>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</si>
  <si>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</si>
  <si>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</si>
  <si>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</si>
  <si>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</si>
  <si>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</si>
  <si>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</si>
  <si>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</si>
  <si>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</si>
  <si>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</si>
  <si>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</si>
  <si>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</si>
  <si>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</si>
  <si>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</si>
  <si>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</si>
  <si>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</si>
  <si>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</si>
  <si>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</si>
  <si>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</si>
  <si>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</si>
  <si>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</si>
  <si>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</si>
  <si>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</si>
  <si>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</si>
  <si>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</si>
  <si>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</si>
  <si>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</si>
  <si>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</si>
  <si>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</si>
  <si>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</si>
  <si>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</si>
  <si>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</si>
  <si>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</si>
  <si>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</si>
  <si>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</si>
  <si>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</si>
  <si>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</si>
  <si>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</si>
  <si>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</si>
  <si>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</si>
  <si>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</si>
  <si>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</si>
  <si>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</si>
  <si>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</si>
  <si>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</si>
  <si>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</si>
  <si>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</si>
  <si>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</si>
  <si>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</si>
  <si>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</si>
  <si>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</si>
  <si>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</si>
  <si>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</si>
  <si>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</si>
  <si>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</si>
  <si>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</si>
  <si>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</si>
  <si>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</si>
  <si>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</si>
  <si>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</si>
  <si>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</si>
  <si>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</si>
  <si>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</si>
  <si>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</si>
  <si>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</si>
  <si>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</si>
  <si>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</si>
  <si>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</si>
  <si>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</si>
  <si>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</si>
  <si>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</si>
  <si>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</si>
  <si>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</si>
  <si>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</si>
  <si>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</si>
  <si>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</si>
  <si>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</si>
  <si>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</si>
  <si>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</si>
  <si>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</si>
  <si>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</si>
  <si>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</si>
  <si>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</si>
  <si>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</si>
  <si>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</si>
  <si>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</si>
  <si>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</si>
  <si>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</si>
  <si>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</si>
  <si>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</si>
  <si>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</si>
  <si>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</si>
  <si>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</si>
  <si>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</si>
  <si>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</si>
  <si>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</si>
  <si>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</si>
  <si>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</si>
  <si>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</si>
  <si>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</si>
  <si>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</si>
  <si>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</si>
  <si>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</si>
  <si>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</si>
  <si>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</si>
  <si>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</si>
  <si>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</si>
  <si>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</si>
  <si>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</si>
  <si>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</si>
  <si>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</si>
  <si>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</si>
  <si>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</si>
  <si>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</si>
  <si>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</si>
  <si>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</si>
  <si>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</si>
  <si>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</si>
  <si>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</si>
  <si>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</si>
  <si>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</si>
  <si>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</si>
  <si>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</si>
  <si>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</si>
  <si>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</si>
  <si>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</si>
  <si>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</si>
  <si>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</si>
  <si>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</si>
  <si>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</si>
  <si>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</si>
  <si>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</si>
  <si>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</si>
  <si>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</si>
  <si>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</si>
  <si>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</si>
  <si>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</si>
  <si>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</si>
  <si>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</si>
  <si>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</si>
  <si>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</si>
  <si>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</si>
  <si>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</si>
  <si>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</si>
  <si>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</si>
  <si>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</si>
  <si>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</si>
  <si>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</si>
  <si>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</si>
  <si>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</si>
  <si>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</si>
  <si>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</si>
  <si>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</si>
  <si>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</si>
  <si>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</si>
  <si>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</si>
  <si>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</si>
  <si>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</si>
  <si>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</si>
  <si>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</si>
  <si>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</si>
  <si>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</si>
  <si>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</si>
  <si>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</si>
  <si>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</si>
  <si>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</si>
  <si>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</si>
  <si>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</si>
  <si>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</si>
  <si>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</si>
  <si>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</si>
  <si>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</si>
  <si>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</si>
  <si>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</si>
  <si>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</si>
  <si>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</si>
  <si>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</si>
  <si>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</si>
  <si>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</si>
  <si>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</si>
  <si>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</si>
  <si>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</si>
  <si>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</si>
  <si>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</si>
  <si>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</si>
  <si>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</si>
  <si>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</si>
  <si>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</si>
  <si>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</si>
  <si>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</si>
  <si>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</si>
  <si>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</si>
  <si>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</si>
  <si>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</si>
  <si>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</si>
  <si>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</si>
  <si>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</si>
  <si>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</si>
  <si>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</si>
  <si>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</si>
  <si>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</si>
  <si>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</si>
  <si>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</si>
  <si>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</si>
  <si>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</si>
  <si>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</si>
  <si>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</si>
  <si>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</si>
  <si>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</si>
  <si>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</si>
  <si>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</si>
  <si>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</si>
  <si>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</si>
  <si>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</si>
  <si>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</si>
  <si>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</si>
  <si>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</si>
  <si>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</si>
  <si>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</si>
  <si>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</si>
  <si>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</si>
  <si>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</si>
  <si>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</si>
  <si>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</si>
  <si>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</si>
  <si>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</si>
  <si>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</si>
  <si>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</si>
  <si>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</si>
  <si>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</si>
  <si>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</si>
  <si>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</si>
  <si>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</si>
  <si>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</si>
  <si>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</si>
  <si>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</si>
  <si>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</si>
  <si>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</si>
  <si>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</si>
  <si>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</si>
  <si>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</si>
  <si>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</si>
  <si>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</si>
  <si>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</si>
  <si>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</si>
  <si>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</si>
  <si>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</si>
  <si>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</si>
  <si>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</si>
  <si>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</si>
  <si>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</si>
  <si>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</si>
  <si>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</si>
  <si>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</si>
  <si>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</si>
  <si>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</si>
  <si>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</si>
  <si>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</si>
  <si>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</si>
  <si>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</si>
  <si>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</si>
  <si>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</si>
  <si>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</si>
  <si>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</si>
  <si>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</si>
  <si>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</si>
  <si>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</si>
  <si>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</si>
  <si>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</si>
  <si>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</si>
  <si>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</si>
  <si>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</si>
  <si>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</si>
  <si>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</si>
  <si>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</si>
  <si>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</si>
  <si>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</si>
  <si>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</si>
  <si>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</si>
  <si>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</si>
  <si>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</si>
  <si>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</si>
  <si>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</si>
  <si>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</si>
  <si>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</si>
  <si>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</si>
  <si>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</si>
  <si>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</si>
  <si>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</si>
  <si>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</si>
  <si>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</si>
  <si>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</si>
  <si>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</si>
  <si>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</si>
  <si>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</si>
  <si>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</si>
  <si>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</si>
  <si>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</si>
  <si>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</si>
  <si>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</si>
  <si>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</si>
  <si>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</si>
  <si>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</si>
  <si>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</si>
  <si>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</si>
  <si>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</si>
  <si>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</si>
  <si>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</si>
  <si>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</si>
  <si>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</si>
  <si>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</si>
  <si>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</si>
  <si>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</si>
  <si>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</si>
  <si>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</si>
  <si>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</si>
  <si>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</si>
  <si>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</si>
  <si>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</si>
  <si>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</si>
  <si>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</si>
  <si>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</si>
  <si>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</si>
  <si>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</si>
  <si>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</si>
  <si>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</si>
  <si>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</si>
  <si>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</si>
  <si>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</si>
  <si>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</si>
  <si>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</si>
  <si>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</si>
  <si>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</si>
  <si>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</si>
  <si>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</si>
  <si>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</si>
  <si>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</si>
  <si>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</si>
  <si>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</si>
  <si>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</si>
  <si>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</si>
  <si>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</si>
  <si>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</si>
  <si>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</si>
  <si>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</si>
  <si>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</si>
  <si>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</si>
  <si>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</si>
  <si>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</si>
  <si>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</si>
  <si>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</si>
  <si>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</si>
  <si>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</si>
  <si>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</si>
  <si>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</si>
  <si>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</si>
  <si>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</si>
  <si>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</si>
  <si>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</si>
  <si>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</si>
  <si>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</si>
  <si>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</si>
  <si>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</si>
  <si>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</si>
  <si>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</si>
  <si>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</si>
  <si>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</si>
  <si>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</si>
  <si>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</si>
  <si>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</si>
  <si>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</si>
  <si>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</si>
  <si>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</si>
  <si>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</si>
  <si>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</si>
  <si>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</si>
  <si>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</si>
  <si>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</si>
  <si>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</si>
  <si>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</si>
  <si>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</si>
  <si>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</si>
  <si>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</si>
  <si>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</si>
  <si>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</si>
  <si>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</si>
  <si>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</si>
  <si>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</si>
  <si>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</si>
  <si>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</si>
  <si>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</si>
  <si>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</si>
  <si>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</si>
  <si>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</si>
  <si>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</si>
  <si>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</si>
  <si>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</si>
  <si>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</si>
  <si>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</si>
  <si>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</si>
  <si>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</si>
  <si>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</si>
  <si>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</si>
  <si>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</si>
  <si>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</si>
  <si>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</si>
  <si>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</si>
  <si>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</si>
  <si>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</si>
  <si>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</si>
  <si>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</si>
  <si>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</si>
  <si>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</si>
  <si>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</si>
  <si>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</si>
  <si>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</si>
  <si>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</si>
  <si>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</si>
  <si>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</si>
  <si>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</si>
  <si>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</si>
  <si>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</si>
  <si>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</si>
  <si>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</si>
  <si>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</si>
  <si>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</si>
  <si>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</si>
  <si>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</si>
  <si>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</si>
  <si>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</si>
  <si>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</si>
  <si>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</si>
  <si>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</si>
  <si>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</si>
  <si>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</si>
  <si>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</si>
  <si>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</si>
  <si>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</si>
  <si>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</si>
  <si>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</si>
  <si>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</si>
  <si>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</si>
  <si>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</si>
  <si>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</si>
  <si>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</si>
  <si>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</si>
  <si>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</si>
  <si>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</si>
  <si>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</si>
  <si>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</si>
  <si>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</si>
  <si>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</si>
  <si>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</si>
  <si>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</si>
  <si>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</si>
  <si>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</si>
  <si>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</si>
  <si>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</si>
  <si>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</si>
  <si>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</si>
  <si>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</si>
  <si>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</si>
  <si>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</si>
  <si>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</si>
  <si>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</si>
  <si>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</si>
  <si>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</si>
  <si>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</si>
  <si>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</si>
  <si>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</si>
  <si>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</si>
  <si>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</si>
  <si>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</si>
  <si>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</si>
  <si>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</si>
  <si>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</si>
  <si>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</si>
  <si>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</si>
  <si>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</si>
  <si>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</si>
  <si>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</si>
  <si>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</si>
  <si>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</si>
  <si>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</si>
  <si>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</si>
  <si>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</si>
  <si>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</si>
  <si>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</si>
  <si>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</si>
  <si>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</si>
  <si>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</si>
  <si>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</si>
  <si>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</si>
  <si>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</si>
  <si>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</si>
  <si>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</si>
  <si>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</si>
  <si>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</si>
  <si>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</si>
  <si>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</si>
  <si>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</si>
  <si>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</si>
  <si>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</si>
  <si>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</si>
  <si>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</si>
  <si>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</si>
  <si>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</si>
  <si>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</si>
  <si>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</si>
  <si>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</si>
  <si>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</si>
  <si>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</si>
  <si>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</si>
  <si>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</si>
  <si>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</si>
  <si>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</si>
  <si>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</si>
  <si>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</si>
  <si>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</si>
  <si>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</si>
  <si>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</si>
  <si>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</si>
  <si>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</si>
  <si>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</si>
  <si>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</si>
  <si>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</si>
  <si>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</si>
  <si>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</si>
  <si>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</si>
  <si>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</si>
  <si>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</si>
  <si>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</si>
  <si>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</si>
  <si>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</si>
  <si>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</si>
  <si>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</si>
  <si>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</si>
  <si>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</si>
  <si>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</si>
  <si>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</si>
  <si>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</si>
  <si>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</si>
  <si>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</si>
  <si>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</si>
  <si>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</si>
  <si>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</si>
  <si>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</si>
  <si>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</si>
  <si>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</si>
  <si>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</si>
  <si>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</si>
  <si>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</si>
  <si>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</si>
  <si>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</si>
  <si>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</si>
  <si>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</si>
  <si>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</si>
  <si>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</si>
  <si>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</si>
  <si>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</si>
  <si>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</si>
  <si>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</si>
  <si>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</si>
  <si>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</si>
  <si>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</si>
  <si>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</si>
  <si>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</si>
  <si>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</si>
  <si>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</si>
  <si>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</si>
  <si>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</si>
  <si>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</si>
  <si>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</si>
  <si>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</si>
  <si>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</si>
  <si>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</si>
  <si>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</si>
  <si>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</si>
  <si>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</si>
  <si>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</si>
  <si>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</si>
  <si>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</si>
  <si>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</si>
  <si>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</si>
  <si>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</si>
  <si>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</si>
  <si>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</si>
  <si>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</si>
  <si>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</si>
  <si>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</si>
  <si>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</si>
  <si>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</si>
  <si>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</si>
  <si>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</si>
  <si>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</si>
  <si>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</si>
  <si>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</si>
  <si>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</si>
  <si>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</si>
  <si>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</si>
  <si>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</si>
  <si>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</si>
  <si>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</si>
  <si>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</si>
  <si>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</si>
  <si>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</si>
  <si>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</si>
  <si>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</si>
  <si>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</si>
  <si>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</si>
  <si>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</si>
  <si>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</si>
  <si>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</si>
  <si>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</si>
  <si>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</si>
  <si>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</si>
  <si>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</si>
  <si>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</si>
  <si>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</si>
  <si>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</si>
  <si>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</si>
  <si>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</si>
  <si>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</si>
  <si>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</si>
  <si>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</si>
  <si>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</si>
  <si>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</si>
  <si>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</si>
  <si>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</si>
  <si>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</si>
  <si>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</si>
  <si>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</si>
  <si>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</si>
  <si>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</si>
  <si>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</si>
  <si>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</si>
  <si>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</si>
  <si>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</si>
  <si>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</si>
  <si>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</si>
  <si>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</si>
  <si>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</si>
  <si>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</si>
  <si>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</si>
  <si>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</si>
  <si>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</si>
  <si>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</si>
  <si>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</si>
  <si>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</si>
  <si>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</si>
  <si>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</si>
  <si>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</si>
  <si>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</si>
  <si>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</si>
  <si>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</si>
  <si>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</si>
  <si>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</si>
  <si>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</si>
  <si>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</si>
  <si>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</si>
  <si>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</si>
  <si>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</si>
  <si>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</si>
  <si>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</si>
  <si>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</si>
  <si>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</si>
  <si>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</si>
  <si>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</si>
  <si>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</si>
  <si>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</si>
  <si>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</si>
  <si>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</si>
  <si>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</si>
  <si>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</si>
  <si>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</si>
  <si>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</si>
  <si>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</si>
  <si>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</si>
  <si>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</si>
  <si>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</si>
  <si>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</si>
  <si>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</si>
  <si>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</si>
  <si>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</si>
  <si>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</si>
  <si>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</si>
  <si>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</si>
  <si>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</si>
  <si>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</si>
  <si>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</si>
  <si>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</si>
  <si>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</si>
  <si>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</si>
  <si>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</si>
  <si>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</si>
  <si>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</si>
  <si>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</si>
  <si>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</si>
  <si>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</si>
  <si>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</si>
  <si>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</si>
  <si>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</si>
  <si>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</si>
  <si>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</si>
  <si>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</si>
  <si>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</si>
  <si>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</si>
  <si>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</si>
  <si>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</si>
  <si>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</si>
  <si>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</si>
  <si>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</si>
  <si>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</si>
  <si>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</si>
  <si>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</si>
  <si>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</si>
  <si>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</si>
  <si>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</si>
  <si>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</si>
  <si>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</si>
  <si>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</si>
  <si>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</si>
  <si>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</si>
  <si>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</si>
  <si>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</si>
  <si>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</si>
  <si>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</si>
  <si>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</si>
  <si>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</si>
  <si>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</si>
  <si>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</si>
  <si>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</si>
  <si>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</si>
  <si>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</si>
  <si>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</si>
  <si>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</si>
  <si>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</si>
  <si>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</si>
  <si>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</si>
  <si>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</si>
  <si>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</si>
  <si>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</si>
  <si>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</si>
  <si>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</si>
  <si>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</si>
  <si>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</si>
  <si>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</si>
  <si>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</si>
  <si>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</si>
  <si>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</si>
  <si>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</si>
  <si>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</si>
  <si>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</si>
  <si>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</si>
  <si>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</si>
  <si>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</si>
  <si>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</si>
  <si>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</si>
  <si>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</si>
  <si>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</si>
  <si>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</si>
  <si>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</si>
  <si>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</si>
  <si>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</si>
  <si>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</si>
  <si>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</si>
  <si>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</si>
  <si>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</si>
  <si>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</si>
  <si>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</si>
  <si>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</si>
  <si>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</si>
  <si>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</si>
  <si>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</si>
  <si>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</si>
  <si>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</si>
  <si>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</si>
  <si>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</si>
  <si>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</si>
  <si>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</si>
  <si>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</si>
  <si>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</si>
  <si>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</si>
  <si>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</si>
  <si>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</si>
  <si>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</si>
  <si>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</si>
  <si>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</si>
  <si>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</si>
  <si>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</si>
  <si>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</si>
  <si>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</si>
  <si>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</si>
  <si>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</si>
  <si>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</si>
  <si>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</si>
  <si>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</si>
  <si>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</si>
  <si>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</si>
  <si>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</si>
  <si>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</si>
  <si>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</si>
  <si>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</si>
  <si>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</si>
  <si>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</si>
  <si>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</si>
  <si>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</si>
  <si>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</si>
  <si>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</si>
  <si>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</si>
  <si>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</si>
  <si>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</si>
  <si>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</si>
  <si>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</si>
  <si>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</si>
  <si>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</si>
  <si>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</si>
  <si>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</si>
  <si>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</si>
  <si>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</si>
  <si>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</si>
  <si>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</si>
  <si>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</si>
  <si>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</si>
  <si>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</si>
  <si>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</si>
  <si>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</si>
  <si>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</si>
  <si>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</si>
  <si>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</si>
  <si>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</si>
  <si>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</si>
  <si>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</si>
  <si>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</si>
  <si>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</si>
  <si>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</si>
  <si>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</si>
  <si>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</si>
  <si>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</si>
  <si>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</si>
  <si>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</si>
  <si>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</si>
  <si>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</si>
  <si>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</si>
  <si>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</si>
  <si>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</si>
  <si>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</si>
  <si>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</si>
  <si>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</si>
  <si>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</si>
  <si>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</si>
  <si>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</si>
  <si>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</si>
  <si>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</si>
  <si>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</si>
  <si>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</si>
  <si>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</si>
  <si>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</si>
  <si>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</si>
  <si>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</si>
  <si>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</si>
  <si>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</si>
  <si>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</si>
  <si>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</si>
  <si>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</si>
  <si>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</si>
  <si>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</si>
  <si>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</si>
  <si>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</si>
  <si>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</si>
  <si>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</si>
  <si>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</si>
  <si>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</si>
  <si>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</si>
  <si>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</si>
  <si>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</si>
  <si>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</si>
  <si>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</si>
  <si>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</si>
  <si>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</si>
  <si>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</si>
  <si>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</si>
  <si>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</si>
  <si>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</si>
  <si>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</si>
  <si>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</si>
  <si>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</si>
  <si>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</si>
  <si>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</si>
  <si>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</si>
  <si>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</si>
  <si>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</si>
  <si>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</si>
  <si>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</si>
  <si>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</si>
  <si>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</si>
  <si>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</si>
  <si>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</si>
  <si>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</si>
  <si>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</si>
  <si>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</si>
  <si>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</si>
  <si>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</si>
  <si>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</si>
  <si>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</si>
  <si>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</si>
  <si>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</si>
  <si>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</si>
  <si>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</si>
  <si>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</si>
  <si>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</si>
  <si>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</si>
  <si>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</si>
  <si>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</si>
  <si>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</si>
  <si>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</si>
  <si>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</si>
  <si>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</si>
  <si>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</si>
  <si>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</si>
  <si>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</si>
  <si>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</si>
  <si>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</si>
  <si>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</si>
  <si>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</si>
  <si>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</si>
  <si>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</si>
  <si>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</si>
  <si>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</si>
  <si>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</si>
  <si>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</si>
  <si>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</si>
  <si>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</si>
  <si>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</si>
  <si>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</si>
  <si>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</si>
  <si>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</si>
  <si>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</si>
  <si>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</si>
  <si>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</si>
  <si>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</si>
  <si>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</si>
  <si>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</si>
  <si>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</si>
  <si>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</si>
  <si>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</si>
  <si>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</si>
  <si>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</si>
  <si>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</si>
  <si>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</si>
  <si>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</si>
  <si>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</si>
  <si>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</si>
  <si>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</si>
  <si>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</si>
  <si>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</si>
  <si>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</si>
  <si>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</si>
  <si>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</si>
  <si>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</si>
  <si>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</si>
  <si>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</si>
  <si>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</si>
  <si>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</si>
  <si>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</si>
  <si>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</si>
  <si>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</si>
  <si>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</si>
  <si>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</si>
  <si>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</si>
  <si>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</si>
  <si>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</si>
  <si>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</si>
  <si>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</si>
  <si>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</si>
  <si>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</si>
  <si>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</si>
  <si>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</si>
  <si>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</si>
  <si>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</si>
  <si>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</si>
  <si>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</si>
  <si>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</si>
  <si>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</si>
  <si>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</si>
  <si>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</si>
  <si>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</si>
  <si>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</si>
  <si>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</si>
  <si>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</si>
  <si>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</si>
  <si>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</si>
  <si>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</si>
  <si>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</si>
  <si>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</si>
  <si>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</si>
  <si>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</si>
  <si>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</si>
  <si>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</si>
  <si>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</si>
  <si>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</si>
  <si>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</si>
  <si>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</si>
  <si>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</si>
  <si>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</si>
  <si>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</si>
  <si>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</si>
  <si>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</si>
  <si>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</si>
  <si>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</si>
  <si>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</si>
  <si>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</si>
  <si>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</si>
  <si>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</si>
  <si>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</si>
  <si>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</si>
  <si>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</si>
  <si>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</si>
  <si>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</si>
  <si>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</si>
  <si>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</si>
  <si>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</si>
  <si>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</si>
  <si>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</si>
  <si>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</si>
  <si>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</si>
  <si>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</si>
  <si>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</si>
  <si>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</si>
  <si>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</si>
  <si>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</si>
  <si>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</si>
  <si>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</si>
  <si>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</si>
  <si>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</si>
  <si>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</si>
  <si>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</si>
  <si>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</si>
  <si>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</si>
  <si>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</si>
  <si>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</si>
  <si>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</si>
  <si>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</si>
  <si>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</si>
  <si>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</si>
  <si>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</si>
  <si>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</si>
  <si>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</si>
  <si>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</si>
  <si>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</si>
  <si>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</si>
  <si>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</si>
  <si>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</si>
  <si>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</si>
  <si>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</si>
  <si>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</si>
  <si>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</si>
  <si>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</si>
  <si>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</si>
  <si>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</si>
  <si>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</si>
  <si>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</si>
  <si>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</si>
  <si>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</si>
  <si>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</si>
  <si>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</si>
  <si>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</si>
  <si>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</si>
  <si>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</si>
  <si>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</si>
  <si>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</si>
  <si>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</si>
  <si>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</si>
  <si>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</si>
  <si>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</si>
  <si>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</si>
  <si>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</si>
  <si>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</si>
  <si>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</si>
  <si>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</si>
  <si>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</si>
  <si>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</si>
  <si>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</si>
  <si>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</si>
  <si>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</si>
  <si>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</si>
  <si>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</si>
  <si>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</si>
  <si>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</si>
  <si>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</si>
  <si>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</si>
  <si>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</si>
  <si>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</si>
  <si>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</si>
  <si>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</si>
  <si>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</si>
  <si>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</si>
  <si>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</si>
  <si>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</si>
  <si>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</si>
  <si>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</si>
  <si>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</si>
  <si>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</si>
  <si>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</si>
  <si>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</si>
  <si>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</si>
  <si>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</si>
  <si>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</si>
  <si>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</si>
  <si>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</si>
  <si>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</si>
  <si>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</si>
  <si>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</si>
  <si>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</si>
  <si>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</si>
  <si>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</si>
  <si>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</si>
  <si>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</si>
  <si>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</si>
  <si>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</si>
  <si>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</si>
  <si>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</si>
  <si>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</si>
  <si>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</si>
  <si>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</si>
  <si>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</si>
  <si>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</si>
  <si>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</si>
  <si>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</si>
  <si>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</si>
  <si>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</si>
  <si>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</si>
  <si>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</si>
  <si>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</si>
  <si>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</si>
  <si>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</si>
  <si>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</si>
  <si>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</si>
  <si>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</si>
  <si>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</si>
  <si>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</si>
  <si>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</si>
  <si>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</si>
  <si>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</si>
  <si>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</si>
  <si>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</si>
  <si>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</si>
  <si>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</si>
  <si>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</si>
  <si>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</si>
  <si>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</si>
  <si>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</si>
  <si>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</si>
  <si>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</si>
  <si>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</si>
  <si>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</si>
  <si>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</si>
  <si>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</si>
  <si>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</si>
  <si>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</si>
  <si>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</si>
  <si>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</si>
  <si>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</si>
  <si>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</si>
  <si>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</si>
  <si>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</si>
  <si>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</si>
  <si>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</si>
  <si>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</si>
  <si>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</si>
  <si>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</si>
  <si>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</si>
  <si>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</si>
  <si>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</si>
  <si>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</si>
  <si>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</si>
  <si>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</si>
  <si>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</si>
  <si>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</si>
  <si>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</si>
  <si>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</si>
  <si>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</si>
  <si>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</si>
  <si>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</si>
  <si>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</si>
  <si>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</si>
  <si>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</si>
  <si>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</si>
  <si>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</si>
  <si>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</si>
  <si>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</si>
  <si>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</si>
  <si>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</si>
  <si>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</si>
  <si>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</si>
  <si>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</si>
  <si>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</si>
  <si>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</si>
  <si>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</si>
  <si>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</si>
  <si>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</si>
  <si>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</si>
  <si>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</si>
  <si>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</si>
  <si>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</si>
  <si>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</si>
  <si>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</si>
  <si>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</si>
  <si>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</si>
  <si>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</si>
  <si>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</si>
  <si>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</si>
  <si>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</si>
  <si>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</si>
  <si>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</si>
  <si>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</si>
  <si>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</si>
  <si>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</si>
  <si>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</si>
  <si>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</si>
  <si>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</si>
  <si>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</si>
  <si>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</si>
  <si>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</si>
  <si>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</si>
  <si>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</si>
  <si>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</si>
  <si>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</si>
  <si>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</si>
  <si>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</si>
  <si>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</si>
  <si>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</si>
  <si>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</si>
  <si>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</si>
  <si>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</si>
  <si>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</si>
  <si>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</si>
  <si>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</si>
  <si>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</si>
  <si>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</si>
  <si>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</si>
  <si>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</si>
  <si>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</si>
  <si>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</si>
  <si>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</si>
  <si>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</si>
  <si>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</si>
  <si>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</si>
  <si>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</si>
  <si>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</si>
  <si>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</si>
  <si>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</si>
  <si>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</si>
  <si>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</si>
  <si>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</si>
  <si>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</si>
  <si>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</si>
  <si>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</si>
  <si>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</si>
  <si>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</si>
  <si>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</si>
  <si>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</si>
  <si>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</si>
  <si>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</si>
  <si>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</si>
  <si>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</si>
  <si>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</si>
  <si>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</si>
  <si>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</si>
  <si>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</si>
  <si>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</si>
  <si>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</si>
  <si>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</si>
  <si>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</si>
  <si>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</si>
  <si>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</si>
  <si>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</si>
  <si>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</si>
  <si>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</si>
  <si>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</si>
  <si>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</si>
  <si>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</si>
  <si>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</si>
  <si>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</si>
  <si>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</si>
  <si>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</si>
  <si>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</si>
  <si>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</si>
  <si>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</si>
  <si>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</si>
  <si>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</si>
  <si>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</si>
  <si>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</si>
  <si>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</si>
  <si>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</si>
  <si>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</si>
  <si>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</si>
  <si>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</si>
  <si>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</si>
  <si>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</si>
  <si>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</si>
  <si>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</si>
  <si>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</si>
  <si>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</si>
  <si>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</si>
  <si>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</si>
  <si>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</si>
  <si>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</si>
  <si>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</si>
  <si>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</si>
  <si>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</si>
  <si>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</si>
  <si>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</si>
  <si>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</si>
  <si>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</si>
  <si>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</si>
  <si>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</si>
  <si>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</si>
  <si>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</si>
  <si>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</si>
  <si>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</si>
  <si>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</si>
  <si>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</si>
  <si>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</si>
  <si>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</si>
  <si>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</si>
  <si>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</si>
  <si>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</si>
  <si>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</si>
  <si>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</si>
  <si>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</si>
  <si>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</si>
  <si>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</si>
  <si>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</si>
  <si>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</si>
  <si>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</si>
  <si>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</si>
  <si>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</si>
  <si>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</si>
  <si>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</si>
  <si>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</si>
  <si>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</si>
  <si>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</si>
  <si>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</si>
  <si>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</si>
  <si>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</si>
  <si>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</si>
  <si>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</si>
  <si>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</si>
  <si>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</si>
  <si>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</si>
  <si>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</si>
  <si>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</si>
  <si>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</si>
  <si>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</si>
  <si>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</si>
  <si>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</si>
  <si>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</si>
  <si>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</si>
  <si>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</si>
  <si>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</si>
  <si>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</si>
  <si>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</si>
  <si>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</si>
  <si>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</si>
  <si>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</si>
  <si>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</si>
  <si>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</si>
  <si>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</si>
  <si>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</si>
  <si>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</si>
  <si>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</si>
  <si>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</si>
  <si>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</si>
  <si>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</si>
  <si>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</si>
  <si>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</si>
  <si>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</si>
  <si>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</si>
  <si>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</si>
  <si>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</si>
  <si>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</si>
  <si>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</si>
  <si>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</si>
  <si>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</si>
  <si>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</si>
  <si>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</si>
  <si>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</si>
  <si>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</si>
  <si>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</si>
  <si>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</si>
  <si>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</si>
  <si>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</si>
  <si>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</si>
  <si>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</si>
  <si>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</si>
  <si>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</si>
  <si>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</si>
  <si>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</si>
  <si>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</si>
  <si>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</si>
  <si>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</si>
  <si>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</si>
  <si>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</si>
  <si>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</si>
  <si>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</si>
  <si>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</si>
  <si>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</si>
  <si>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</si>
  <si>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</si>
  <si>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</si>
  <si>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</si>
  <si>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</si>
  <si>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</si>
  <si>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</si>
  <si>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</si>
  <si>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</si>
  <si>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</si>
  <si>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</si>
  <si>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</si>
  <si>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</si>
  <si>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</si>
  <si>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</si>
  <si>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</si>
  <si>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</si>
  <si>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</si>
  <si>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</si>
  <si>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</si>
  <si>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</si>
  <si>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</si>
  <si>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</si>
  <si>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</si>
  <si>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</si>
  <si>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</si>
  <si>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</si>
  <si>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</si>
  <si>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</si>
  <si>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</si>
  <si>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</si>
  <si>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</si>
  <si>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</si>
  <si>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</si>
  <si>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</si>
  <si>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</si>
  <si>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</si>
  <si>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</si>
  <si>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</si>
  <si>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</si>
  <si>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</si>
  <si>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</si>
  <si>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</si>
  <si>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</si>
  <si>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</si>
  <si>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</si>
  <si>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</si>
  <si>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</si>
  <si>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</si>
  <si>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</si>
  <si>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</si>
  <si>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</si>
  <si>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</si>
  <si>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</si>
  <si>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</si>
  <si>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</si>
  <si>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</si>
  <si>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</si>
  <si>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</si>
  <si>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</si>
  <si>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</si>
  <si>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</si>
  <si>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</si>
  <si>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</si>
  <si>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</si>
  <si>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</si>
  <si>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</si>
  <si>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</si>
  <si>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</si>
  <si>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</si>
  <si>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</si>
  <si>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</si>
  <si>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</si>
  <si>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</si>
  <si>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</si>
  <si>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</si>
  <si>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</si>
  <si>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</si>
  <si>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</si>
  <si>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</si>
  <si>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</si>
  <si>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</si>
  <si>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</si>
  <si>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</si>
  <si>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</si>
  <si>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</si>
  <si>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</si>
  <si>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</si>
  <si>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</si>
  <si>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</si>
  <si>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</si>
  <si>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</si>
  <si>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</si>
  <si>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</si>
  <si>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</si>
  <si>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</si>
  <si>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</si>
  <si>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</si>
  <si>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</si>
  <si>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</si>
  <si>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</si>
  <si>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</si>
  <si>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</si>
  <si>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</si>
  <si>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</si>
  <si>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</si>
  <si>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</si>
  <si>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</si>
  <si>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</si>
  <si>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</si>
  <si>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</si>
  <si>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</si>
  <si>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</si>
  <si>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</si>
  <si>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</si>
  <si>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</si>
  <si>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</si>
  <si>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</si>
  <si>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</si>
  <si>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</si>
  <si>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</si>
  <si>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</si>
  <si>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</si>
  <si>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</si>
  <si>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</si>
  <si>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</si>
  <si>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</si>
  <si>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</si>
  <si>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</si>
  <si>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</si>
  <si>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</si>
  <si>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</si>
  <si>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</si>
  <si>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</si>
  <si>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</si>
  <si>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</si>
  <si>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</si>
  <si>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</si>
  <si>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</si>
  <si>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</si>
  <si>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</si>
  <si>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</si>
  <si>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</si>
  <si>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</si>
  <si>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</si>
  <si>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</si>
  <si>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</si>
  <si>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</si>
  <si>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</si>
  <si>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</si>
  <si>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</si>
  <si>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</si>
  <si>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</si>
  <si>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</si>
  <si>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</si>
  <si>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</si>
  <si>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</si>
  <si>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</si>
  <si>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</si>
  <si>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</si>
  <si>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</si>
  <si>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</si>
  <si>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</si>
  <si>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</si>
  <si>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</si>
  <si>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</si>
  <si>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</si>
  <si>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</si>
  <si>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</si>
  <si>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</si>
  <si>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</si>
  <si>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</si>
  <si>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</si>
  <si>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</si>
  <si>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</si>
  <si>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</si>
  <si>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</si>
  <si>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</si>
  <si>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</si>
  <si>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</si>
  <si>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</si>
  <si>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</si>
  <si>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</si>
  <si>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</si>
  <si>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</si>
  <si>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</si>
  <si>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</si>
  <si>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</si>
  <si>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</si>
  <si>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</si>
  <si>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</si>
  <si>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</si>
  <si>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</si>
  <si>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</si>
  <si>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</si>
  <si>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</si>
  <si>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</si>
  <si>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</si>
  <si>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</si>
  <si>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</si>
  <si>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</si>
  <si>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</si>
  <si>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</si>
  <si>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</si>
  <si>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</si>
  <si>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</si>
  <si>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</si>
  <si>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</si>
  <si>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</si>
  <si>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</si>
  <si>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</si>
  <si>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</si>
  <si>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</si>
  <si>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</si>
  <si>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</si>
  <si>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</si>
  <si>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</si>
  <si>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</si>
  <si>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</si>
  <si>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</si>
  <si>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</si>
  <si>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</si>
  <si>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</si>
  <si>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</si>
  <si>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</si>
  <si>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</si>
  <si>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</si>
  <si>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</si>
  <si>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</si>
  <si>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</si>
  <si>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</si>
  <si>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</si>
  <si>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</si>
  <si>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</si>
  <si>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</si>
  <si>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</si>
  <si>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</si>
  <si>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</si>
  <si>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</si>
  <si>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</si>
  <si>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</si>
  <si>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</si>
  <si>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</si>
  <si>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</si>
  <si>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</si>
  <si>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</si>
  <si>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</si>
  <si>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</si>
  <si>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</si>
  <si>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</si>
  <si>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</si>
  <si>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</si>
  <si>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</si>
  <si>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</si>
  <si>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</si>
  <si>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</si>
  <si>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</si>
  <si>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</si>
  <si>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</si>
  <si>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</si>
  <si>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</si>
  <si>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</si>
  <si>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</si>
  <si>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</si>
  <si>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</si>
  <si>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</si>
  <si>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</si>
  <si>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</si>
  <si>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</si>
  <si>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</si>
  <si>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</si>
  <si>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</si>
  <si>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</si>
  <si>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</si>
  <si>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</si>
  <si>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</si>
  <si>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</si>
  <si>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</si>
  <si>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</si>
  <si>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</si>
  <si>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</si>
  <si>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</si>
  <si>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</si>
  <si>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</si>
  <si>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</si>
  <si>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</si>
  <si>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</si>
  <si>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</si>
  <si>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</si>
  <si>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</si>
  <si>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</si>
  <si>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</si>
  <si>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</si>
  <si>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</si>
  <si>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</si>
  <si>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</si>
  <si>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</si>
  <si>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</si>
  <si>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</si>
  <si>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</si>
  <si>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</si>
  <si>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</si>
  <si>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</si>
  <si>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</si>
  <si>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</si>
  <si>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</si>
  <si>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</si>
  <si>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</si>
  <si>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</si>
  <si>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</si>
  <si>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</si>
  <si>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</si>
  <si>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</si>
  <si>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</si>
  <si>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</si>
  <si>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</si>
  <si>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</si>
  <si>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</si>
  <si>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</si>
  <si>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</si>
  <si>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</si>
  <si>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</si>
  <si>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</si>
  <si>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</si>
  <si>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</si>
  <si>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</si>
  <si>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</si>
  <si>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</si>
  <si>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</si>
  <si>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</si>
  <si>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</si>
  <si>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</si>
  <si>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</si>
  <si>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</si>
  <si>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</si>
  <si>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</si>
  <si>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</si>
  <si>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</si>
  <si>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</si>
  <si>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</si>
  <si>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</si>
  <si>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</si>
  <si>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</si>
  <si>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</si>
  <si>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</si>
  <si>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</si>
  <si>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</si>
  <si>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</si>
  <si>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</si>
  <si>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</si>
  <si>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</si>
  <si>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</si>
  <si>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</si>
  <si>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</si>
  <si>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</si>
  <si>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</si>
  <si>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</si>
  <si>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</si>
  <si>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</si>
  <si>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</si>
  <si>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</si>
  <si>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</si>
  <si>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</si>
  <si>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</si>
  <si>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</si>
  <si>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</si>
  <si>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</si>
  <si>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</si>
  <si>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</si>
  <si>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</si>
  <si>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</si>
  <si>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</si>
  <si>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</si>
  <si>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</si>
  <si>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</si>
  <si>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</si>
  <si>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</si>
  <si>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</si>
  <si>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</si>
  <si>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</si>
  <si>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</si>
  <si>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</si>
  <si>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</si>
  <si>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</si>
  <si>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</si>
  <si>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</si>
  <si>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</si>
  <si>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</si>
  <si>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</si>
  <si>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</si>
  <si>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</si>
  <si>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</si>
  <si>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</si>
  <si>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</si>
  <si>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</si>
  <si>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</si>
  <si>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</si>
  <si>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</si>
  <si>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</si>
  <si>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</si>
  <si>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</si>
  <si>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</si>
  <si>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</si>
  <si>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</si>
  <si>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</si>
  <si>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</si>
  <si>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</si>
  <si>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</si>
  <si>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</si>
  <si>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</si>
  <si>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</si>
  <si>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</si>
  <si>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</si>
  <si>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</si>
  <si>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</si>
  <si>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</si>
  <si>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</si>
  <si>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</si>
  <si>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</si>
  <si>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</si>
  <si>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</si>
  <si>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</si>
  <si>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</si>
  <si>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</si>
  <si>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</si>
  <si>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</si>
  <si>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</si>
  <si>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</si>
  <si>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</si>
  <si>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</si>
  <si>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</si>
  <si>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</si>
  <si>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</si>
  <si>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</si>
  <si>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</si>
  <si>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</si>
  <si>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</si>
  <si>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</si>
  <si>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</si>
  <si>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</si>
  <si>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</si>
  <si>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</si>
  <si>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</si>
  <si>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</si>
  <si>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</si>
  <si>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</si>
  <si>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</si>
  <si>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</si>
  <si>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</si>
  <si>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</si>
  <si>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</si>
  <si>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</si>
  <si>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</si>
  <si>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</si>
  <si>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</si>
  <si>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</si>
  <si>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</si>
  <si>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</si>
  <si>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</si>
  <si>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</si>
  <si>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</si>
  <si>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</si>
  <si>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</si>
  <si>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</si>
  <si>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</si>
  <si>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</si>
  <si>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</si>
  <si>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</si>
  <si>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</si>
  <si>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</si>
  <si>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</si>
  <si>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</si>
  <si>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</si>
  <si>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</si>
  <si>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</si>
  <si>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</si>
  <si>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</si>
  <si>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</si>
  <si>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</si>
  <si>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</si>
  <si>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</si>
  <si>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</si>
  <si>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</si>
  <si>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</si>
  <si>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</si>
  <si>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</si>
  <si>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</si>
  <si>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</si>
  <si>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</si>
  <si>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</si>
  <si>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</si>
  <si>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</si>
  <si>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</si>
  <si>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</si>
  <si>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</si>
  <si>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</si>
  <si>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</si>
  <si>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</si>
  <si>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</si>
  <si>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</si>
  <si>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</si>
  <si>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</si>
  <si>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</si>
  <si>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</si>
  <si>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</si>
  <si>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</si>
  <si>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</si>
  <si>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</si>
  <si>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</si>
  <si>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</si>
  <si>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</si>
  <si>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</si>
  <si>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</si>
  <si>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</si>
  <si>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</si>
  <si>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</si>
  <si>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</si>
  <si>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</si>
  <si>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</si>
  <si>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</si>
  <si>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</si>
  <si>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</si>
  <si>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</si>
  <si>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</si>
  <si>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</si>
  <si>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</si>
  <si>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</si>
  <si>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</si>
  <si>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</si>
  <si>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</si>
  <si>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</si>
  <si>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</si>
  <si>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</si>
  <si>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</si>
  <si>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</si>
  <si>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</si>
  <si>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</si>
  <si>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</si>
  <si>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</si>
  <si>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</si>
  <si>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</si>
  <si>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</si>
  <si>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</si>
  <si>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</si>
  <si>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</si>
  <si>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</si>
  <si>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</si>
  <si>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</si>
  <si>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</si>
  <si>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</si>
  <si>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</si>
  <si>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</si>
  <si>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</si>
  <si>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</si>
  <si>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</si>
  <si>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</si>
  <si>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</si>
  <si>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</si>
  <si>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</si>
  <si>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</si>
  <si>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</si>
  <si>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</si>
  <si>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</si>
  <si>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</si>
  <si>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</si>
  <si>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</si>
  <si>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</si>
  <si>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</si>
  <si>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</si>
  <si>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</si>
  <si>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</si>
  <si>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</si>
  <si>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</si>
  <si>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</si>
  <si>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</si>
  <si>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</si>
  <si>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</si>
  <si>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</si>
  <si>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</si>
  <si>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</si>
  <si>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</si>
  <si>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</si>
  <si>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</si>
  <si>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</si>
  <si>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</si>
  <si>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</si>
  <si>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</si>
  <si>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</si>
  <si>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</si>
  <si>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</si>
  <si>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</si>
  <si>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</si>
  <si>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</si>
  <si>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</si>
  <si>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</si>
  <si>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</si>
  <si>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</si>
  <si>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</si>
  <si>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</si>
  <si>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</si>
  <si>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</si>
  <si>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</si>
  <si>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</si>
  <si>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</si>
  <si>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</si>
  <si>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</si>
  <si>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</si>
  <si>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</si>
  <si>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</si>
  <si>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</si>
  <si>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</si>
  <si>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</si>
  <si>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</si>
  <si>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</si>
  <si>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</si>
  <si>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</si>
  <si>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</si>
  <si>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</si>
  <si>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</si>
  <si>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</si>
  <si>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</si>
  <si>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</si>
  <si>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</si>
  <si>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</si>
  <si>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</si>
  <si>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</si>
  <si>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</si>
  <si>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</si>
  <si>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</si>
  <si>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</si>
  <si>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</si>
  <si>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</si>
  <si>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</si>
  <si>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</si>
  <si>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</si>
  <si>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</si>
  <si>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</si>
  <si>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</si>
  <si>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</si>
  <si>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</si>
  <si>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</si>
  <si>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</si>
  <si>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</si>
  <si>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</si>
  <si>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</si>
  <si>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</si>
  <si>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</si>
  <si>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</si>
  <si>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</si>
  <si>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</si>
  <si>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</si>
  <si>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</si>
  <si>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</si>
  <si>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</si>
  <si>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</si>
  <si>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</si>
  <si>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</si>
  <si>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</si>
  <si>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</si>
  <si>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</si>
  <si>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</si>
  <si>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</si>
  <si>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</si>
  <si>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</si>
  <si>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</si>
  <si>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</si>
  <si>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</si>
  <si>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</si>
  <si>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</si>
  <si>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</si>
  <si>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</si>
  <si>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</si>
  <si>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</si>
  <si>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</si>
  <si>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</si>
  <si>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</si>
  <si>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</si>
  <si>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</si>
  <si>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</si>
  <si>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</si>
  <si>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</si>
  <si>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</si>
  <si>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</si>
  <si>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</si>
  <si>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</si>
  <si>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</si>
  <si>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</si>
  <si>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</si>
  <si>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</si>
  <si>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</si>
  <si>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</si>
  <si>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</si>
  <si>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</si>
  <si>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</si>
  <si>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</si>
  <si>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</si>
  <si>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</si>
  <si>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</si>
  <si>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</si>
  <si>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</si>
  <si>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</si>
  <si>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</si>
  <si>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</si>
  <si>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</si>
  <si>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</si>
  <si>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</si>
  <si>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</si>
  <si>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</si>
  <si>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</si>
  <si>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</si>
  <si>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</si>
  <si>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</si>
  <si>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</si>
  <si>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</si>
  <si>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</si>
  <si>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</si>
  <si>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</si>
  <si>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</si>
  <si>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</si>
  <si>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</si>
  <si>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</si>
  <si>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</si>
  <si>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</si>
  <si>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</si>
  <si>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</si>
  <si>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</si>
  <si>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</si>
  <si>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</si>
  <si>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</si>
  <si>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</si>
  <si>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</si>
  <si>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</si>
  <si>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</si>
  <si>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</si>
  <si>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</si>
  <si>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</si>
  <si>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</si>
  <si>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</si>
  <si>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</si>
  <si>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</si>
  <si>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</si>
  <si>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</si>
  <si>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</si>
  <si>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</si>
  <si>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</si>
  <si>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</si>
  <si>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</si>
  <si>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</si>
  <si>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</si>
  <si>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</si>
  <si>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</si>
  <si>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</si>
  <si>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</si>
  <si>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</si>
  <si>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</si>
  <si>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</si>
  <si>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</si>
  <si>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</si>
  <si>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</si>
  <si>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</si>
  <si>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</si>
  <si>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</si>
  <si>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</si>
  <si>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</si>
  <si>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</si>
  <si>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</si>
  <si>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</si>
  <si>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</si>
  <si>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</si>
  <si>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</si>
  <si>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</si>
  <si>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</si>
  <si>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</si>
  <si>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</si>
  <si>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</si>
  <si>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</si>
  <si>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</si>
  <si>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</si>
  <si>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</si>
  <si>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</si>
  <si>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</si>
  <si>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</si>
  <si>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</si>
  <si>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</si>
  <si>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</si>
  <si>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</si>
  <si>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</si>
  <si>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</si>
  <si>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</si>
  <si>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</si>
  <si>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</si>
  <si>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</si>
  <si>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</si>
  <si>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</si>
  <si>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</si>
  <si>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</si>
  <si>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</si>
  <si>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</si>
  <si>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</si>
  <si>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</si>
  <si>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</si>
  <si>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</si>
  <si>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</si>
  <si>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</si>
  <si>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</si>
  <si>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</si>
  <si>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</si>
  <si>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</si>
  <si>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</si>
  <si>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</si>
  <si>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</si>
  <si>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</si>
  <si>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</si>
  <si>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</si>
  <si>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</si>
  <si>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</si>
  <si>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</si>
  <si>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</si>
  <si>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</si>
  <si>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</si>
  <si>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</si>
  <si>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</si>
  <si>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</si>
  <si>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</si>
  <si>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</si>
  <si>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</si>
  <si>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</si>
  <si>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</si>
  <si>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</si>
  <si>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</si>
  <si>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</si>
  <si>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</si>
  <si>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</si>
  <si>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</si>
  <si>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</si>
  <si>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</si>
  <si>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</si>
  <si>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</si>
  <si>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</si>
  <si>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</si>
  <si>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</si>
  <si>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</si>
  <si>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</si>
  <si>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</si>
  <si>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</si>
  <si>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</si>
  <si>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</si>
  <si>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</si>
  <si>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</si>
  <si>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</si>
  <si>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</si>
  <si>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</si>
  <si>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</si>
  <si>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</si>
  <si>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</si>
  <si>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</si>
  <si>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</si>
  <si>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</si>
  <si>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</si>
  <si>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</si>
  <si>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</si>
  <si>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</si>
  <si>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</si>
  <si>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</si>
  <si>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</si>
  <si>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</si>
  <si>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</si>
  <si>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</si>
  <si>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</si>
  <si>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</si>
  <si>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</si>
  <si>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</si>
  <si>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</si>
  <si>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</si>
  <si>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</si>
  <si>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</si>
  <si>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</si>
  <si>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</si>
  <si>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</si>
  <si>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</si>
  <si>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</si>
  <si>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</si>
  <si>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</si>
  <si>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</si>
  <si>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</si>
  <si>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</si>
  <si>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</si>
  <si>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</si>
  <si>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</si>
  <si>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</si>
  <si>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</si>
  <si>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</si>
  <si>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</si>
  <si>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</si>
  <si>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</si>
  <si>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</si>
  <si>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</si>
  <si>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</si>
  <si>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</si>
  <si>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</si>
  <si>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</si>
  <si>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</si>
  <si>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</si>
  <si>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</si>
  <si>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</si>
  <si>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</si>
  <si>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</si>
  <si>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</si>
  <si>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</si>
  <si>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</si>
  <si>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</si>
  <si>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</si>
  <si>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</si>
  <si>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</si>
  <si>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</si>
  <si>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</si>
  <si>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</si>
  <si>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</si>
  <si>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</si>
  <si>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</si>
  <si>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</si>
  <si>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</si>
  <si>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</si>
  <si>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</si>
  <si>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</si>
  <si>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</si>
  <si>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</si>
  <si>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</si>
  <si>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</si>
  <si>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</si>
  <si>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</si>
  <si>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</si>
  <si>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</si>
  <si>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</si>
  <si>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</si>
  <si>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</si>
  <si>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</si>
  <si>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</si>
  <si>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</si>
  <si>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</si>
  <si>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</si>
  <si>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</si>
  <si>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</si>
  <si>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</si>
  <si>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</si>
  <si>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</si>
  <si>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</si>
  <si>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</si>
  <si>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</si>
  <si>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</si>
  <si>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</si>
  <si>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</si>
  <si>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</si>
  <si>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</si>
  <si>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</si>
  <si>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</si>
  <si>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</si>
  <si>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</si>
  <si>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</si>
  <si>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</si>
  <si>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</si>
  <si>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</si>
  <si>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</si>
  <si>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</si>
  <si>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</si>
  <si>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</si>
  <si>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</si>
  <si>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</si>
  <si>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</si>
  <si>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</si>
  <si>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</si>
  <si>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</si>
  <si>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</si>
  <si>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</si>
  <si>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</si>
  <si>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</si>
  <si>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</si>
  <si>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</si>
  <si>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</si>
  <si>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</si>
  <si>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</si>
  <si>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</si>
  <si>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</si>
  <si>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</si>
  <si>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</si>
  <si>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</si>
  <si>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</si>
  <si>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</si>
  <si>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</si>
  <si>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</si>
  <si>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</si>
  <si>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</si>
  <si>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</si>
  <si>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</si>
  <si>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</si>
  <si>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</si>
  <si>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</si>
  <si>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</si>
  <si>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</si>
  <si>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</si>
  <si>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</si>
  <si>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</si>
  <si>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</si>
  <si>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</si>
  <si>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</si>
  <si>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</si>
  <si>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</si>
  <si>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</si>
  <si>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</si>
  <si>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</si>
  <si>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</si>
  <si>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</si>
  <si>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</si>
  <si>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</si>
  <si>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</si>
  <si>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</si>
  <si>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</si>
  <si>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</si>
  <si>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</si>
  <si>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</si>
  <si>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</si>
  <si>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</si>
  <si>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</si>
  <si>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</si>
  <si>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</si>
  <si>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</si>
  <si>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</si>
  <si>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</si>
  <si>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</si>
  <si>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</si>
  <si>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</si>
  <si>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</si>
  <si>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</si>
  <si>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</si>
  <si>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</si>
  <si>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</si>
  <si>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</si>
  <si>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</si>
  <si>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</si>
  <si>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</si>
  <si>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</si>
  <si>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</si>
  <si>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</si>
  <si>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</si>
  <si>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</si>
  <si>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</si>
  <si>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</si>
  <si>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</si>
  <si>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</si>
  <si>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</si>
  <si>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</si>
  <si>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</si>
  <si>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</si>
  <si>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</si>
  <si>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</si>
  <si>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</si>
  <si>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</si>
  <si>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</si>
  <si>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</si>
  <si>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</si>
  <si>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</si>
  <si>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</si>
  <si>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</si>
  <si>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</si>
  <si>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</si>
  <si>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</si>
  <si>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</si>
  <si>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</si>
  <si>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</si>
  <si>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</si>
  <si>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</si>
  <si>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</si>
  <si>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</si>
  <si>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</si>
  <si>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</si>
  <si>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</si>
  <si>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</si>
  <si>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</si>
  <si>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</si>
  <si>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</si>
  <si>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</si>
  <si>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</si>
  <si>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</si>
  <si>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</si>
  <si>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</si>
  <si>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</si>
  <si>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</si>
  <si>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</si>
  <si>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</si>
  <si>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</si>
  <si>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</si>
  <si>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</si>
  <si>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</si>
  <si>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</si>
  <si>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</si>
  <si>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</si>
  <si>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</si>
  <si>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</si>
  <si>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</si>
  <si>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</si>
  <si>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</si>
  <si>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</si>
  <si>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</si>
  <si>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</si>
  <si>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</si>
  <si>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</si>
  <si>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</si>
  <si>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</si>
  <si>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</si>
  <si>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</si>
  <si>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</si>
  <si>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</si>
  <si>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</si>
  <si>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</si>
  <si>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</si>
  <si>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</si>
  <si>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</si>
  <si>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</si>
  <si>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</si>
  <si>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</si>
  <si>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</si>
  <si>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</si>
  <si>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</si>
  <si>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</si>
  <si>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</si>
  <si>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</si>
  <si>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</si>
  <si>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</si>
  <si>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</si>
  <si>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</si>
  <si>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</si>
  <si>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</si>
  <si>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</si>
  <si>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</si>
  <si>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</si>
  <si>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</si>
  <si>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</si>
  <si>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</si>
  <si>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</si>
  <si>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</si>
  <si>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</si>
  <si>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</si>
  <si>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</si>
  <si>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</si>
  <si>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</si>
  <si>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</si>
  <si>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</si>
  <si>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</si>
  <si>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</si>
  <si>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</si>
  <si>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</si>
  <si>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</si>
  <si>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</si>
  <si>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</si>
  <si>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</si>
  <si>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</si>
  <si>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</si>
  <si>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</si>
  <si>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</si>
  <si>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</si>
  <si>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</si>
  <si>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</si>
  <si>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</si>
  <si>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</si>
  <si>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</si>
  <si>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</si>
  <si>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</si>
  <si>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</si>
  <si>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</si>
  <si>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</si>
  <si>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</si>
  <si>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</si>
  <si>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</si>
  <si>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</si>
  <si>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</si>
  <si>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</si>
  <si>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</si>
  <si>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</si>
  <si>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</si>
  <si>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</si>
  <si>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</si>
  <si>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</si>
  <si>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</si>
  <si>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</si>
  <si>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</si>
  <si>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</si>
  <si>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</si>
  <si>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</si>
  <si>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</si>
  <si>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</si>
  <si>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</si>
  <si>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</si>
  <si>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</si>
  <si>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</si>
  <si>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</si>
  <si>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</si>
  <si>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</si>
  <si>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</si>
  <si>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</si>
  <si>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</si>
  <si>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</si>
  <si>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</si>
  <si>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</si>
  <si>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</si>
  <si>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</si>
  <si>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</si>
  <si>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</si>
  <si>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</si>
  <si>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</si>
  <si>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</si>
  <si>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</si>
  <si>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</si>
  <si>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</si>
  <si>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</si>
  <si>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</si>
  <si>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</si>
  <si>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</si>
  <si>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</si>
  <si>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</si>
  <si>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</si>
  <si>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</si>
  <si>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</si>
  <si>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</si>
  <si>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</si>
  <si>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</si>
  <si>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</si>
  <si>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</si>
  <si>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</si>
  <si>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</si>
  <si>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</si>
  <si>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</si>
  <si>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</si>
  <si>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</si>
  <si>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</si>
  <si>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</si>
  <si>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</si>
  <si>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</si>
  <si>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</si>
  <si>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</si>
  <si>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</si>
  <si>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</si>
  <si>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</si>
  <si>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</si>
  <si>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</si>
  <si>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</si>
  <si>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</si>
  <si>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</si>
  <si>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</si>
  <si>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</si>
  <si>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</si>
  <si>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</si>
  <si>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</si>
  <si>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</si>
  <si>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</si>
  <si>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</si>
  <si>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</si>
  <si>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</si>
  <si>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</si>
  <si>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</si>
  <si>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</si>
  <si>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</si>
  <si>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</si>
  <si>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</si>
  <si>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</si>
  <si>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</si>
  <si>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</si>
  <si>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</si>
  <si>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</si>
  <si>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</si>
  <si>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</si>
  <si>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</si>
  <si>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</si>
  <si>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</si>
  <si>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</si>
  <si>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</si>
  <si>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</si>
  <si>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</si>
  <si>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</si>
  <si>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</si>
  <si>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</si>
  <si>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</si>
  <si>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</si>
  <si>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</si>
  <si>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</si>
  <si>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</si>
  <si>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</si>
  <si>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</si>
  <si>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</si>
  <si>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</si>
  <si>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</si>
  <si>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</si>
  <si>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</si>
  <si>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</si>
  <si>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</si>
  <si>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</si>
  <si>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</si>
  <si>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</si>
  <si>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</si>
  <si>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</si>
  <si>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</si>
  <si>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</si>
  <si>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</si>
  <si>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</si>
  <si>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</si>
  <si>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</si>
  <si>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</si>
  <si>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</si>
  <si>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</si>
  <si>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</si>
  <si>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</si>
  <si>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</si>
  <si>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</si>
  <si>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</si>
  <si>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</si>
  <si>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</si>
  <si>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</si>
  <si>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</si>
  <si>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</si>
  <si>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</si>
  <si>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</si>
  <si>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</si>
  <si>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</si>
  <si>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</si>
  <si>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</si>
  <si>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</si>
  <si>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</si>
  <si>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</si>
  <si>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</si>
  <si>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</si>
  <si>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</si>
  <si>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</si>
  <si>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</si>
  <si>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</si>
  <si>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</si>
  <si>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</si>
  <si>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</si>
  <si>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</si>
  <si>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</si>
  <si>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</si>
  <si>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</si>
  <si>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</si>
  <si>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</si>
  <si>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</si>
  <si>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</si>
  <si>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</si>
  <si>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</si>
  <si>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</si>
  <si>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</si>
  <si>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</si>
  <si>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</si>
  <si>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</si>
  <si>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</si>
  <si>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</si>
  <si>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</si>
  <si>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</si>
  <si>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</si>
  <si>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</si>
  <si>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</si>
  <si>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</si>
  <si>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</si>
  <si>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</si>
  <si>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</si>
  <si>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</si>
  <si>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</si>
  <si>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</si>
  <si>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</si>
  <si>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</si>
  <si>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</si>
  <si>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</si>
  <si>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</si>
  <si>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</si>
  <si>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</si>
  <si>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</si>
  <si>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</si>
  <si>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</si>
  <si>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</si>
  <si>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</si>
  <si>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</si>
  <si>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</si>
  <si>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</si>
  <si>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</si>
  <si>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</si>
  <si>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</si>
  <si>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</si>
  <si>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</si>
  <si>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</si>
  <si>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</si>
  <si>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</si>
  <si>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</si>
  <si>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</si>
  <si>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</si>
  <si>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</si>
  <si>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</si>
  <si>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</si>
  <si>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</si>
  <si>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</si>
  <si>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</si>
  <si>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</si>
  <si>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</si>
  <si>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</si>
  <si>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</si>
  <si>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</si>
  <si>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</si>
  <si>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</si>
  <si>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</si>
  <si>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</si>
  <si>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</si>
  <si>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</si>
  <si>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</si>
  <si>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</si>
  <si>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</si>
  <si>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</si>
  <si>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</si>
  <si>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</si>
  <si>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</si>
  <si>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</si>
  <si>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</si>
  <si>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</si>
  <si>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</si>
  <si>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</si>
  <si>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</si>
  <si>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</si>
  <si>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</si>
  <si>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</si>
  <si>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</si>
  <si>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</si>
  <si>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</si>
  <si>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</si>
  <si>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</si>
  <si>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</si>
  <si>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</si>
  <si>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</si>
  <si>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</si>
  <si>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</si>
  <si>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</si>
  <si>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</si>
  <si>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</si>
  <si>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</si>
  <si>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</si>
  <si>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</si>
  <si>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</si>
  <si>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</si>
  <si>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</si>
  <si>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</si>
  <si>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</si>
  <si>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</si>
  <si>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</si>
  <si>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</si>
  <si>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</si>
  <si>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</si>
  <si>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</si>
  <si>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</si>
  <si>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</si>
  <si>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</si>
  <si>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</si>
  <si>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</si>
  <si>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</si>
  <si>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</si>
  <si>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</si>
  <si>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</si>
  <si>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</si>
  <si>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</si>
  <si>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</si>
  <si>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</si>
  <si>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</si>
  <si>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</si>
  <si>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</si>
  <si>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</si>
  <si>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</si>
  <si>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</si>
  <si>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</si>
  <si>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</si>
  <si>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</si>
  <si>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</si>
  <si>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</si>
  <si>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</si>
  <si>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</si>
  <si>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</si>
  <si>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</si>
  <si>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</si>
  <si>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</si>
  <si>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</si>
  <si>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</si>
  <si>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</si>
  <si>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</si>
  <si>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</si>
  <si>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</si>
  <si>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</si>
  <si>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</si>
  <si>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</si>
  <si>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</si>
  <si>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</si>
  <si>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</si>
  <si>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</si>
  <si>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</si>
  <si>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</si>
  <si>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</si>
  <si>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</si>
  <si>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</si>
  <si>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</si>
  <si>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</si>
  <si>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</si>
  <si>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</si>
  <si>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</si>
  <si>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</si>
  <si>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</si>
  <si>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</si>
  <si>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</si>
  <si>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</si>
  <si>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</si>
  <si>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</si>
  <si>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</si>
  <si>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</si>
  <si>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</si>
  <si>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</si>
  <si>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</si>
  <si>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</si>
  <si>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</si>
  <si>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</si>
  <si>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</si>
  <si>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</si>
  <si>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</si>
  <si>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</si>
  <si>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</si>
  <si>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</si>
  <si>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</si>
  <si>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</si>
  <si>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</si>
  <si>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</si>
  <si>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</si>
  <si>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</si>
  <si>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</si>
  <si>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</si>
  <si>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</si>
  <si>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</si>
  <si>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</si>
  <si>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</si>
  <si>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</si>
  <si>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</si>
  <si>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</si>
  <si>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</si>
  <si>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</si>
  <si>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</si>
  <si>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</si>
  <si>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</si>
  <si>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</si>
  <si>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</si>
  <si>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</si>
  <si>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</si>
  <si>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</si>
  <si>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</si>
  <si>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</si>
  <si>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</si>
  <si>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</si>
  <si>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</si>
  <si>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</si>
  <si>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</si>
  <si>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</si>
  <si>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</si>
  <si>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</si>
  <si>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</si>
  <si>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</si>
  <si>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</si>
  <si>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</si>
  <si>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</si>
  <si>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</si>
  <si>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</si>
  <si>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</si>
  <si>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</si>
  <si>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</si>
  <si>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</si>
  <si>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</si>
  <si>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</si>
  <si>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</si>
  <si>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</si>
  <si>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</si>
  <si>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</si>
  <si>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</si>
  <si>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</si>
  <si>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</si>
  <si>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</si>
  <si>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</si>
  <si>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</si>
  <si>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</si>
  <si>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</si>
  <si>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</si>
  <si>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</si>
  <si>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</si>
  <si>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</si>
  <si>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</si>
  <si>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</si>
  <si>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</si>
  <si>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</si>
  <si>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</si>
  <si>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</si>
  <si>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</si>
  <si>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</si>
  <si>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</si>
  <si>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</si>
  <si>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</si>
  <si>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</si>
  <si>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</si>
  <si>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</si>
  <si>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</si>
  <si>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</si>
  <si>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</si>
  <si>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</si>
  <si>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</si>
  <si>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</si>
  <si>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</si>
  <si>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</si>
  <si>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</si>
  <si>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</si>
  <si>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</si>
  <si>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</si>
  <si>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</si>
  <si>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</si>
  <si>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</si>
  <si>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</si>
  <si>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</si>
  <si>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</si>
  <si>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</si>
  <si>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</si>
  <si>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</si>
  <si>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</si>
  <si>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</si>
  <si>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</si>
  <si>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</si>
  <si>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</si>
  <si>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</si>
  <si>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</si>
  <si>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</si>
  <si>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</si>
  <si>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</si>
  <si>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</si>
  <si>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</si>
  <si>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</si>
  <si>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</si>
  <si>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</si>
  <si>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</si>
  <si>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</si>
  <si>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</si>
  <si>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</si>
  <si>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</si>
  <si>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</si>
  <si>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</si>
  <si>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</si>
  <si>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</si>
  <si>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</si>
  <si>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</si>
  <si>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</si>
  <si>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</si>
  <si>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</si>
  <si>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</si>
  <si>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</si>
  <si>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</si>
  <si>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</si>
  <si>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</si>
  <si>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</si>
  <si>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</si>
  <si>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</si>
  <si>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</si>
  <si>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</si>
  <si>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</si>
  <si>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</si>
  <si>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</si>
  <si>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</si>
  <si>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</si>
  <si>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</si>
  <si>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</si>
  <si>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</si>
  <si>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</si>
  <si>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</si>
  <si>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</si>
  <si>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</si>
  <si>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</si>
  <si>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</si>
  <si>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</si>
  <si>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</si>
  <si>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</si>
  <si>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</si>
  <si>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</si>
  <si>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</si>
  <si>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</si>
  <si>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</si>
  <si>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</si>
  <si>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</si>
  <si>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</si>
  <si>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</si>
  <si>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</si>
  <si>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</si>
  <si>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</si>
  <si>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</si>
  <si>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</si>
  <si>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</si>
  <si>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</si>
  <si>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</si>
  <si>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</si>
  <si>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</si>
  <si>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</si>
  <si>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</si>
  <si>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</si>
  <si>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</si>
  <si>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</si>
  <si>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</si>
  <si>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</si>
  <si>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</si>
  <si>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</si>
  <si>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</si>
  <si>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</si>
  <si>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</si>
  <si>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</si>
  <si>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</si>
  <si>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</si>
  <si>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</si>
  <si>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</si>
  <si>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</si>
  <si>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</si>
  <si>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</si>
  <si>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</si>
  <si>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</si>
  <si>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</si>
  <si>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</si>
  <si>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</si>
  <si>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</si>
  <si>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</si>
  <si>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</si>
  <si>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</si>
  <si>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</si>
  <si>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</si>
  <si>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</si>
  <si>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</si>
  <si>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</si>
  <si>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</si>
  <si>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</si>
  <si>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</si>
  <si>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</si>
  <si>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</si>
  <si>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</si>
  <si>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</si>
  <si>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</si>
  <si>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</si>
  <si>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</si>
  <si>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</si>
  <si>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</si>
  <si>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</si>
  <si>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</si>
  <si>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</si>
  <si>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</si>
  <si>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</si>
  <si>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</si>
  <si>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</si>
  <si>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</si>
  <si>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</si>
  <si>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</si>
  <si>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</si>
  <si>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</si>
  <si>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</si>
  <si>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</si>
  <si>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</si>
  <si>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</si>
  <si>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</si>
  <si>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</si>
  <si>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</si>
  <si>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</si>
  <si>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</si>
  <si>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</si>
  <si>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</si>
  <si>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</si>
  <si>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</si>
  <si>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</si>
  <si>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</si>
  <si>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</si>
  <si>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</si>
  <si>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</si>
  <si>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</si>
  <si>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</si>
  <si>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</si>
  <si>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</si>
  <si>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</si>
  <si>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</si>
  <si>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</si>
  <si>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</si>
  <si>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</si>
  <si>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</si>
  <si>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</si>
  <si>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</si>
  <si>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</si>
  <si>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</si>
  <si>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</si>
  <si>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</si>
  <si>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</si>
  <si>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</si>
  <si>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</si>
  <si>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</si>
  <si>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</si>
  <si>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</si>
  <si>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</si>
  <si>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</si>
  <si>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</si>
  <si>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</si>
  <si>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</si>
  <si>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</si>
  <si>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</si>
  <si>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</si>
  <si>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</si>
  <si>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</si>
  <si>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</si>
  <si>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</si>
  <si>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</si>
  <si>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</si>
  <si>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</si>
  <si>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</si>
  <si>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</si>
  <si>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</si>
  <si>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</si>
  <si>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</si>
  <si>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</si>
  <si>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</si>
  <si>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</si>
  <si>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</si>
  <si>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</si>
  <si>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</si>
  <si>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</si>
  <si>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</si>
  <si>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</si>
  <si>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</si>
  <si>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</si>
  <si>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</si>
  <si>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</si>
  <si>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</si>
  <si>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</si>
  <si>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</si>
  <si>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</si>
  <si>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</si>
  <si>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</si>
  <si>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</si>
  <si>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</si>
  <si>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</si>
  <si>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</si>
  <si>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</si>
  <si>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</si>
  <si>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</si>
  <si>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</si>
  <si>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</si>
  <si>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</si>
  <si>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</si>
  <si>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</si>
  <si>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</si>
  <si>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</si>
  <si>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</si>
  <si>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</si>
  <si>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</si>
  <si>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</si>
  <si>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</si>
  <si>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</si>
  <si>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</si>
  <si>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</si>
  <si>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</si>
  <si>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</si>
  <si>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</si>
  <si>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</si>
  <si>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</si>
  <si>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</si>
  <si>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</si>
  <si>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</si>
  <si>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</si>
  <si>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</si>
  <si>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</si>
  <si>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</si>
  <si>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</si>
  <si>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</si>
  <si>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</si>
  <si>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</si>
  <si>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</si>
  <si>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</si>
  <si>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</si>
  <si>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</si>
  <si>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</si>
  <si>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</si>
  <si>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</si>
  <si>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</si>
  <si>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</si>
  <si>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</si>
  <si>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</si>
  <si>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</si>
  <si>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</si>
  <si>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</si>
  <si>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</si>
  <si>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</si>
  <si>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</si>
  <si>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</si>
  <si>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</si>
  <si>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</si>
  <si>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</si>
  <si>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</si>
  <si>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</si>
  <si>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</si>
  <si>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</si>
  <si>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</si>
  <si>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</si>
  <si>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</si>
  <si>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</si>
  <si>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</si>
  <si>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</si>
  <si>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</si>
  <si>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</si>
  <si>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</si>
  <si>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</si>
  <si>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</si>
  <si>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</si>
  <si>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</si>
  <si>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</si>
  <si>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</si>
  <si>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</si>
  <si>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</si>
  <si>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</si>
  <si>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</si>
  <si>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</si>
  <si>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</si>
  <si>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</si>
  <si>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</si>
  <si>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</si>
  <si>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</si>
  <si>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</si>
  <si>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</si>
  <si>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</si>
  <si>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</si>
  <si>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</si>
  <si>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</si>
  <si>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</si>
  <si>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</si>
  <si>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</si>
  <si>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</si>
  <si>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</si>
  <si>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</si>
  <si>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</si>
  <si>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</si>
  <si>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</si>
  <si>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</si>
  <si>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</si>
  <si>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</si>
  <si>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</si>
  <si>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</si>
  <si>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</si>
  <si>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</si>
  <si>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</si>
  <si>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</si>
  <si>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</si>
  <si>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</si>
  <si>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</si>
  <si>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</si>
  <si>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</si>
  <si>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</si>
  <si>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</si>
  <si>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</si>
  <si>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</si>
  <si>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</si>
  <si>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</si>
  <si>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</si>
  <si>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</si>
  <si>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</si>
  <si>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</si>
  <si>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</si>
  <si>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</si>
  <si>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</si>
  <si>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</si>
  <si>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</si>
  <si>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</si>
  <si>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</si>
  <si>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</si>
  <si>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</si>
  <si>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</si>
  <si>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</si>
  <si>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</si>
  <si>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</si>
  <si>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</si>
  <si>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</si>
  <si>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</si>
  <si>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</si>
  <si>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</si>
  <si>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</si>
  <si>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</si>
  <si>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</si>
  <si>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</si>
  <si>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</si>
  <si>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</si>
  <si>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</si>
  <si>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</si>
  <si>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</si>
  <si>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</si>
  <si>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</si>
  <si>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</si>
  <si>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</si>
  <si>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</si>
  <si>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</si>
  <si>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</si>
  <si>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</si>
  <si>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</si>
  <si>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</si>
  <si>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</si>
  <si>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</si>
  <si>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</si>
  <si>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</si>
  <si>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</si>
  <si>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</si>
  <si>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</si>
  <si>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</si>
  <si>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</si>
  <si>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</si>
  <si>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</si>
  <si>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</si>
  <si>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</si>
  <si>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</si>
  <si>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</si>
  <si>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</si>
  <si>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</si>
  <si>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</si>
  <si>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</si>
  <si>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</si>
  <si>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</si>
  <si>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</si>
  <si>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</si>
  <si>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</si>
  <si>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</si>
  <si>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</si>
  <si>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</si>
  <si>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</si>
  <si>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</si>
  <si>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</si>
  <si>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</si>
  <si>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</si>
  <si>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</si>
  <si>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</si>
  <si>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</si>
  <si>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</si>
  <si>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</si>
  <si>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</si>
  <si>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</si>
  <si>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</si>
  <si>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</si>
  <si>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</si>
  <si>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</si>
  <si>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</si>
  <si>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</si>
  <si>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</si>
  <si>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</si>
  <si>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</si>
  <si>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</si>
  <si>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</si>
  <si>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</si>
  <si>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</si>
  <si>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</si>
  <si>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</si>
  <si>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</si>
  <si>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</si>
  <si>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</si>
  <si>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</si>
  <si>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</si>
  <si>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</si>
  <si>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</si>
  <si>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</si>
  <si>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</si>
  <si>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</si>
  <si>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</si>
  <si>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</si>
  <si>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</si>
  <si>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</si>
  <si>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</si>
  <si>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</si>
  <si>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</si>
  <si>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</si>
  <si>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</si>
  <si>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</si>
  <si>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</si>
  <si>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</si>
  <si>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</si>
  <si>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</si>
  <si>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</si>
  <si>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</si>
  <si>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</si>
  <si>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</si>
  <si>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</si>
  <si>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</si>
  <si>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</si>
  <si>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</si>
  <si>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</si>
  <si>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</si>
  <si>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</si>
  <si>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</si>
  <si>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</si>
  <si>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</si>
  <si>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</si>
  <si>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</si>
  <si>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</si>
  <si>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</si>
  <si>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</si>
  <si>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</si>
  <si>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</si>
  <si>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</si>
  <si>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</si>
  <si>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</si>
  <si>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</si>
  <si>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</si>
  <si>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</si>
  <si>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</si>
  <si>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</si>
  <si>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</si>
  <si>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</si>
  <si>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</si>
  <si>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</si>
  <si>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</si>
  <si>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</si>
  <si>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</si>
  <si>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</si>
  <si>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</si>
  <si>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</si>
  <si>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</si>
  <si>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</si>
  <si>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</si>
  <si>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</si>
  <si>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</si>
  <si>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</si>
  <si>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</si>
  <si>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</si>
  <si>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</si>
  <si>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</si>
  <si>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</si>
  <si>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</si>
  <si>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</si>
  <si>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</si>
  <si>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</si>
  <si>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</si>
  <si>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</si>
  <si>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</si>
  <si>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</si>
  <si>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</si>
  <si>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</si>
  <si>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</si>
  <si>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</si>
  <si>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</si>
  <si>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</si>
  <si>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</si>
  <si>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</si>
  <si>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</si>
  <si>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</si>
  <si>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</si>
  <si>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</si>
  <si>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</si>
  <si>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</si>
  <si>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</si>
  <si>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</si>
  <si>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</si>
  <si>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</si>
  <si>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</si>
  <si>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</si>
  <si>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</si>
  <si>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</si>
  <si>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</si>
  <si>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</si>
  <si>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</si>
  <si>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</si>
  <si>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</si>
  <si>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</si>
  <si>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</si>
  <si>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</si>
  <si>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</si>
  <si>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</si>
  <si>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</si>
  <si>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</si>
  <si>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</si>
  <si>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</si>
  <si>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</si>
  <si>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</si>
  <si>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</si>
  <si>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</si>
  <si>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</si>
  <si>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</si>
  <si>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</si>
  <si>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</si>
  <si>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</si>
  <si>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</si>
  <si>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</si>
  <si>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</si>
  <si>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</si>
  <si>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</si>
  <si>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</si>
  <si>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</si>
  <si>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</si>
  <si>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</si>
  <si>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</si>
  <si>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</si>
  <si>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</si>
  <si>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</si>
  <si>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</si>
  <si>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</si>
  <si>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</si>
  <si>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</si>
  <si>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</si>
  <si>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</si>
  <si>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</si>
  <si>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</si>
  <si>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</si>
  <si>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</si>
  <si>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</si>
  <si>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</si>
  <si>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</si>
  <si>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</si>
  <si>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</si>
  <si>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</si>
  <si>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</si>
  <si>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</si>
  <si>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</si>
  <si>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</si>
  <si>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</si>
  <si>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</si>
  <si>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</si>
  <si>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</si>
  <si>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</si>
  <si>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</si>
  <si>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</si>
  <si>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</si>
  <si>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</si>
  <si>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</si>
  <si>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</si>
  <si>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</si>
  <si>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</si>
  <si>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</si>
  <si>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</si>
  <si>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</si>
  <si>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</si>
  <si>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</si>
  <si>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</si>
  <si>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</si>
  <si>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</si>
  <si>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</si>
  <si>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</si>
  <si>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</si>
  <si>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</si>
  <si>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</si>
  <si>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</si>
  <si>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</si>
  <si>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</si>
  <si>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</si>
  <si>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</si>
  <si>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</si>
  <si>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</si>
  <si>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</si>
  <si>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</si>
  <si>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</si>
  <si>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</si>
  <si>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</si>
  <si>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</si>
  <si>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</si>
  <si>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</si>
  <si>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</si>
  <si>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</si>
  <si>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</si>
  <si>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</si>
  <si>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</si>
  <si>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</si>
  <si>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</si>
  <si>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</si>
  <si>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</si>
  <si>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</si>
  <si>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</si>
  <si>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</si>
  <si>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</si>
  <si>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</si>
  <si>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</si>
  <si>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</si>
  <si>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</si>
  <si>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</si>
  <si>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</si>
  <si>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</si>
  <si>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</si>
  <si>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</si>
  <si>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</si>
  <si>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</si>
  <si>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</si>
  <si>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</si>
  <si>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</si>
  <si>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</si>
  <si>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</si>
  <si>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</si>
  <si>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</si>
  <si>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</si>
  <si>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</si>
  <si>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</si>
  <si>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</si>
  <si>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</si>
  <si>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</si>
  <si>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</si>
  <si>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</si>
  <si>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</si>
  <si>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</si>
  <si>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</si>
  <si>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</si>
  <si>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</si>
  <si>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</si>
  <si>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</si>
  <si>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</si>
  <si>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</si>
  <si>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</si>
  <si>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</si>
  <si>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</si>
  <si>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</si>
  <si>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</si>
  <si>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</si>
  <si>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</si>
  <si>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</si>
  <si>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</si>
  <si>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</si>
  <si>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</si>
  <si>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</si>
  <si>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</si>
  <si>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</si>
  <si>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</si>
  <si>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</si>
  <si>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</si>
  <si>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</si>
  <si>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</si>
  <si>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</si>
  <si>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</si>
  <si>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</si>
  <si>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</si>
  <si>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</si>
  <si>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</si>
  <si>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</si>
  <si>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</si>
  <si>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</si>
  <si>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</si>
  <si>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</si>
  <si>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</si>
  <si>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</si>
  <si>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</si>
  <si>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</si>
  <si>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</si>
  <si>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</si>
  <si>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</si>
  <si>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</si>
  <si>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</si>
  <si>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</si>
  <si>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</si>
  <si>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</si>
  <si>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</si>
  <si>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</si>
  <si>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</si>
  <si>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</si>
  <si>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</si>
  <si>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</si>
  <si>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</si>
  <si>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</si>
  <si>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</si>
  <si>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</si>
  <si>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</si>
  <si>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</si>
  <si>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</si>
  <si>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</si>
  <si>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</si>
  <si>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</si>
  <si>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</si>
  <si>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</si>
  <si>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</si>
  <si>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</si>
  <si>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</si>
  <si>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</si>
  <si>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</si>
  <si>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</si>
  <si>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</si>
  <si>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</si>
  <si>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</si>
  <si>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</si>
  <si>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</si>
  <si>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</si>
  <si>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</si>
  <si>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</si>
  <si>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</si>
  <si>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</si>
  <si>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</si>
  <si>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</si>
  <si>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</si>
  <si>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</si>
  <si>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</si>
  <si>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</si>
  <si>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</si>
  <si>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</si>
  <si>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</si>
  <si>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</si>
  <si>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</si>
  <si>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</si>
  <si>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</si>
  <si>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</si>
  <si>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</si>
  <si>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</si>
  <si>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</si>
  <si>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</si>
  <si>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</si>
  <si>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</si>
  <si>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</si>
  <si>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</si>
  <si>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</si>
  <si>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</si>
  <si>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</si>
  <si>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</si>
  <si>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</si>
  <si>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</si>
  <si>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</si>
  <si>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</si>
  <si>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</si>
  <si>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</si>
  <si>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</si>
  <si>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</si>
  <si>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</si>
  <si>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</si>
  <si>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</si>
  <si>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</si>
  <si>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</si>
  <si>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</si>
  <si>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</si>
  <si>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</si>
  <si>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</si>
  <si>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</si>
  <si>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</si>
  <si>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</si>
  <si>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</si>
  <si>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</si>
  <si>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</si>
  <si>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</si>
  <si>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</si>
  <si>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</si>
  <si>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</si>
  <si>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</si>
  <si>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</si>
  <si>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</si>
  <si>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</si>
  <si>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</si>
  <si>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</si>
  <si>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</si>
  <si>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</si>
  <si>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</si>
  <si>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</si>
  <si>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</si>
  <si>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</si>
  <si>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</si>
  <si>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</si>
  <si>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</si>
  <si>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</si>
  <si>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</si>
  <si>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</si>
  <si>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</si>
  <si>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</si>
  <si>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</si>
  <si>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</si>
  <si>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</si>
  <si>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</si>
  <si>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</si>
  <si>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</si>
  <si>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</si>
  <si>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</si>
  <si>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</si>
  <si>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</si>
  <si>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</si>
  <si>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</si>
  <si>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</si>
  <si>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</si>
  <si>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</si>
  <si>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</si>
  <si>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</si>
  <si>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</si>
  <si>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</si>
  <si>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</si>
  <si>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</si>
  <si>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</si>
  <si>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</si>
  <si>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</si>
  <si>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</si>
  <si>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</si>
  <si>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</si>
  <si>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</si>
  <si>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</si>
  <si>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</si>
  <si>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</si>
  <si>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</si>
  <si>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</si>
  <si>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</si>
  <si>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</si>
  <si>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</si>
  <si>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</si>
  <si>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</si>
  <si>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</si>
  <si>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</si>
  <si>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</si>
  <si>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</si>
  <si>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</si>
  <si>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</si>
  <si>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</si>
  <si>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</si>
  <si>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</si>
  <si>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</si>
  <si>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</si>
  <si>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</si>
  <si>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</si>
  <si>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</si>
  <si>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</si>
  <si>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</si>
  <si>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</si>
  <si>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</si>
  <si>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</si>
  <si>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</si>
  <si>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</si>
  <si>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</si>
  <si>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</si>
  <si>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</si>
  <si>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</si>
  <si>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</si>
  <si>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</si>
  <si>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</si>
  <si>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</si>
  <si>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</si>
  <si>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</si>
  <si>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</si>
  <si>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</si>
  <si>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</si>
  <si>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</si>
  <si>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</si>
  <si>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</si>
  <si>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</si>
  <si>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</si>
  <si>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</si>
  <si>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</si>
  <si>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</si>
  <si>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</si>
  <si>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</si>
  <si>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</si>
  <si>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</si>
  <si>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</si>
  <si>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</si>
  <si>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</si>
  <si>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</si>
  <si>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</si>
  <si>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</si>
  <si>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</si>
  <si>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</si>
  <si>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</si>
  <si>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</si>
  <si>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</si>
  <si>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</si>
  <si>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</si>
  <si>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</si>
  <si>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</si>
  <si>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</si>
  <si>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</si>
  <si>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</si>
  <si>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</si>
  <si>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</si>
  <si>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</si>
  <si>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</si>
  <si>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</si>
  <si>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</si>
  <si>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</si>
  <si>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</si>
  <si>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</si>
  <si>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</si>
  <si>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</si>
  <si>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</si>
  <si>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</si>
  <si>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</si>
  <si>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</si>
  <si>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</si>
  <si>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</si>
  <si>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</si>
  <si>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</si>
  <si>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</si>
  <si>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</si>
  <si>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</si>
  <si>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</si>
  <si>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</si>
  <si>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</si>
  <si>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</si>
  <si>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</si>
  <si>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</si>
  <si>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</si>
  <si>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</si>
  <si>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</si>
  <si>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</si>
  <si>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</si>
  <si>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</si>
  <si>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</si>
  <si>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</si>
  <si>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</si>
  <si>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</si>
  <si>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</si>
  <si>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</si>
  <si>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</si>
  <si>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</si>
  <si>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</si>
  <si>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</si>
  <si>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</si>
  <si>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</si>
  <si>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</si>
  <si>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</si>
  <si>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</si>
  <si>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</si>
  <si>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</si>
  <si>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</si>
  <si>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</si>
  <si>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</si>
  <si>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</si>
  <si>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</si>
  <si>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</si>
  <si>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</si>
  <si>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</si>
  <si>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</si>
  <si>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</si>
  <si>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</si>
  <si>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</si>
  <si>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</si>
  <si>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</si>
  <si>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</si>
  <si>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</si>
  <si>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</si>
  <si>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</si>
  <si>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</si>
  <si>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</si>
  <si>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</si>
  <si>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</si>
  <si>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</si>
  <si>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</si>
  <si>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</si>
  <si>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</si>
  <si>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</si>
  <si>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</si>
  <si>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</si>
  <si>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</si>
  <si>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</si>
  <si>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</si>
  <si>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</si>
  <si>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</si>
  <si>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</si>
  <si>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</si>
  <si>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</si>
  <si>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</si>
  <si>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</si>
  <si>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</si>
  <si>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</si>
  <si>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</si>
  <si>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</si>
  <si>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</si>
  <si>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</si>
  <si>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</si>
  <si>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</si>
  <si>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</si>
  <si>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</si>
  <si>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</si>
  <si>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</si>
  <si>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</si>
  <si>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</si>
  <si>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</si>
  <si>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</si>
  <si>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</si>
  <si>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</si>
  <si>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</si>
  <si>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</si>
  <si>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</si>
  <si>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</si>
  <si>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</si>
  <si>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</si>
  <si>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</si>
  <si>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</si>
  <si>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</si>
  <si>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</si>
  <si>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</si>
  <si>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</si>
  <si>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</si>
  <si>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</si>
  <si>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</si>
  <si>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</si>
  <si>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</si>
  <si>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</si>
  <si>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</si>
  <si>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</si>
  <si>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</si>
  <si>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</si>
  <si>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</si>
  <si>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</si>
  <si>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</si>
  <si>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</si>
  <si>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</si>
  <si>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</si>
  <si>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</si>
  <si>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</si>
  <si>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</si>
  <si>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</si>
  <si>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</si>
  <si>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</si>
  <si>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</si>
  <si>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</si>
  <si>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</si>
  <si>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</si>
  <si>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</si>
  <si>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</si>
  <si>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</si>
  <si>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</si>
  <si>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</si>
  <si>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</si>
  <si>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</si>
  <si>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</si>
  <si>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</si>
  <si>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</si>
  <si>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</si>
  <si>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</si>
  <si>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</si>
  <si>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</si>
  <si>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</si>
  <si>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</si>
  <si>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</si>
  <si>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</si>
  <si>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</si>
  <si>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</si>
  <si>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</si>
  <si>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</si>
  <si>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</si>
  <si>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</si>
  <si>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</si>
  <si>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</si>
  <si>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</si>
  <si>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</si>
  <si>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</si>
  <si>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</si>
  <si>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</si>
  <si>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</si>
  <si>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</si>
  <si>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</si>
  <si>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</si>
  <si>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</si>
  <si>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</si>
  <si>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</si>
  <si>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</si>
  <si>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</si>
  <si>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</si>
  <si>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</si>
  <si>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</si>
  <si>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</si>
  <si>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</si>
  <si>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</si>
  <si>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</si>
  <si>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</si>
  <si>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</si>
  <si>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</si>
  <si>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</si>
  <si>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</si>
  <si>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</si>
  <si>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</si>
  <si>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</si>
  <si>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</si>
  <si>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</si>
  <si>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</si>
  <si>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</si>
  <si>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</si>
  <si>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</si>
  <si>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</si>
  <si>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</si>
  <si>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</si>
  <si>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</si>
  <si>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</si>
  <si>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</si>
  <si>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</si>
  <si>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</si>
  <si>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</si>
  <si>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</si>
  <si>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</si>
  <si>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</si>
  <si>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</si>
  <si>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</si>
  <si>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</si>
  <si>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</si>
  <si>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</si>
  <si>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</si>
  <si>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</si>
  <si>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</si>
  <si>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</si>
  <si>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</si>
  <si>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</si>
  <si>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</si>
  <si>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</si>
  <si>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</si>
  <si>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</si>
  <si>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</si>
  <si>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</si>
  <si>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</si>
  <si>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</si>
  <si>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</si>
  <si>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</si>
  <si>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</si>
  <si>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</si>
  <si>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</si>
  <si>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</si>
  <si>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</si>
  <si>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</si>
  <si>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</si>
  <si>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</si>
  <si>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</si>
  <si>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</si>
  <si>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</si>
  <si>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</si>
  <si>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</si>
  <si>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</si>
  <si>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</si>
  <si>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</si>
  <si>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</si>
  <si>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</si>
  <si>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</si>
  <si>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</si>
  <si>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</si>
  <si>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</si>
  <si>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</si>
  <si>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</si>
  <si>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</si>
  <si>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</si>
  <si>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</si>
  <si>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</si>
  <si>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</si>
  <si>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</si>
  <si>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</si>
  <si>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</si>
  <si>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</si>
  <si>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</si>
  <si>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</si>
  <si>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</si>
  <si>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</si>
  <si>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</si>
  <si>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</si>
  <si>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</si>
  <si>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</si>
  <si>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</si>
  <si>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</si>
  <si>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</si>
  <si>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</si>
  <si>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</si>
  <si>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</si>
  <si>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</si>
  <si>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</si>
  <si>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</si>
  <si>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</si>
  <si>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</si>
  <si>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</si>
  <si>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</si>
  <si>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</si>
  <si>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</si>
  <si>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</si>
  <si>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</si>
  <si>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</si>
  <si>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</si>
  <si>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</si>
  <si>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</si>
  <si>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</si>
  <si>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</si>
  <si>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</si>
  <si>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</si>
  <si>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</si>
  <si>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</si>
  <si>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</si>
  <si>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</si>
  <si>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</si>
  <si>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</si>
  <si>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</si>
  <si>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</si>
  <si>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</si>
  <si>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</si>
  <si>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</si>
  <si>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</si>
  <si>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</si>
  <si>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</si>
  <si>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</si>
  <si>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</si>
  <si>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</si>
  <si>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</si>
  <si>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</si>
  <si>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</si>
  <si>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</si>
  <si>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</si>
  <si>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</si>
  <si>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</si>
  <si>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</si>
  <si>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</si>
  <si>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</si>
  <si>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</si>
  <si>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</si>
  <si>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</si>
  <si>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</si>
  <si>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</si>
  <si>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</si>
  <si>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</si>
  <si>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</si>
  <si>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</si>
  <si>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</si>
  <si>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</si>
  <si>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</si>
  <si>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</si>
  <si>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</si>
  <si>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</si>
  <si>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</si>
  <si>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</si>
  <si>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</si>
  <si>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</si>
  <si>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</si>
  <si>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</si>
  <si>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</si>
  <si>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</si>
  <si>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</si>
  <si>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</si>
  <si>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</si>
  <si>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</si>
  <si>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</si>
  <si>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</si>
  <si>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</si>
  <si>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</si>
  <si>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</si>
  <si>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</si>
  <si>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</si>
  <si>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</si>
  <si>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</si>
  <si>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</si>
  <si>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</si>
  <si>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</si>
  <si>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</si>
  <si>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</si>
  <si>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</si>
  <si>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</si>
  <si>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</si>
  <si>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</si>
  <si>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</si>
  <si>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</si>
  <si>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</si>
  <si>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</si>
  <si>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</si>
  <si>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</si>
  <si>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</si>
  <si>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</si>
  <si>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</si>
  <si>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</si>
  <si>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</si>
  <si>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</si>
  <si>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</si>
  <si>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</si>
  <si>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</si>
  <si>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</si>
  <si>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</si>
  <si>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</si>
  <si>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</si>
  <si>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</si>
  <si>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</si>
  <si>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</si>
  <si>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</si>
  <si>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</si>
  <si>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</si>
  <si>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</si>
  <si>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</si>
  <si>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</si>
  <si>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</si>
  <si>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</si>
  <si>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</si>
  <si>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</si>
  <si>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</si>
  <si>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</si>
  <si>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</si>
  <si>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</si>
  <si>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</si>
  <si>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</si>
  <si>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</si>
  <si>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</si>
  <si>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</si>
  <si>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</si>
  <si>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</si>
  <si>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</si>
  <si>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</si>
  <si>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</si>
  <si>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</si>
  <si>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</si>
  <si>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</si>
  <si>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</si>
  <si>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</si>
  <si>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</si>
  <si>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</si>
  <si>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</si>
  <si>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</si>
  <si>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</si>
  <si>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</si>
  <si>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</si>
  <si>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</si>
  <si>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</si>
  <si>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</si>
  <si>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</si>
  <si>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</si>
  <si>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</si>
  <si>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</si>
  <si>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</si>
  <si>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</si>
  <si>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</si>
  <si>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</si>
  <si>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</si>
  <si>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</si>
  <si>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</si>
  <si>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</si>
  <si>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</si>
  <si>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</si>
  <si>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</si>
  <si>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</si>
  <si>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</si>
  <si>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</si>
  <si>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</si>
  <si>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</si>
  <si>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</si>
  <si>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</si>
  <si>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</si>
  <si>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</si>
  <si>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</si>
  <si>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</si>
  <si>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</si>
  <si>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</si>
  <si>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</si>
  <si>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</si>
  <si>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</si>
  <si>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</si>
  <si>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</si>
  <si>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</si>
  <si>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</si>
  <si>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</si>
  <si>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</si>
  <si>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</si>
  <si>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</si>
  <si>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</si>
  <si>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</si>
  <si>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</si>
  <si>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</si>
  <si>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</si>
  <si>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</si>
  <si>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</si>
  <si>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</si>
  <si>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</si>
  <si>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</si>
  <si>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</si>
  <si>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</si>
  <si>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</si>
  <si>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</si>
  <si>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</si>
  <si>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</si>
  <si>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</si>
  <si>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</si>
  <si>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</si>
  <si>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</si>
  <si>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</si>
  <si>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</si>
  <si>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</si>
  <si>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</si>
  <si>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</si>
  <si>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</si>
  <si>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</si>
  <si>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</si>
  <si>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</si>
  <si>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</si>
  <si>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</si>
  <si>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</si>
  <si>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</si>
  <si>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</si>
  <si>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</si>
  <si>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</si>
  <si>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</si>
  <si>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</si>
  <si>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</si>
  <si>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</si>
  <si>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</si>
  <si>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</si>
  <si>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</si>
  <si>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</si>
  <si>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</si>
  <si>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</si>
  <si>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</si>
  <si>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</si>
  <si>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</si>
  <si>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</si>
  <si>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</si>
  <si>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</si>
  <si>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</si>
  <si>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</si>
  <si>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</si>
  <si>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</si>
  <si>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</si>
  <si>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</si>
  <si>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</si>
  <si>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</si>
  <si>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</si>
  <si>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</si>
  <si>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</si>
  <si>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</si>
  <si>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</si>
  <si>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</si>
  <si>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</si>
  <si>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</si>
  <si>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</si>
  <si>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</si>
  <si>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</si>
  <si>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</si>
  <si>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</si>
  <si>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</si>
  <si>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</si>
  <si>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</si>
  <si>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</si>
  <si>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</si>
  <si>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</si>
  <si>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</si>
  <si>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</si>
  <si>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</si>
  <si>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</si>
  <si>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</si>
  <si>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</si>
  <si>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</si>
  <si>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</si>
  <si>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</si>
  <si>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</si>
  <si>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</si>
  <si>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</si>
  <si>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</si>
  <si>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</si>
  <si>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</si>
  <si>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</si>
  <si>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</si>
  <si>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</si>
  <si>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</si>
  <si>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</si>
  <si>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</si>
  <si>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</si>
  <si>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</si>
  <si>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</si>
  <si>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</si>
  <si>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</si>
  <si>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</si>
  <si>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</si>
  <si>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</si>
  <si>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</si>
  <si>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</si>
  <si>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</si>
  <si>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</si>
  <si>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</si>
  <si>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</si>
  <si>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</si>
  <si>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</si>
  <si>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</si>
  <si>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</si>
  <si>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</si>
  <si>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</si>
  <si>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</si>
  <si>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</si>
  <si>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</si>
  <si>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</si>
  <si>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</si>
  <si>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</si>
  <si>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</si>
  <si>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</si>
  <si>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</si>
  <si>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</si>
  <si>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</si>
  <si>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</si>
  <si>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</si>
  <si>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</si>
  <si>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</si>
  <si>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</si>
  <si>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</si>
  <si>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</si>
  <si>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</si>
  <si>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</si>
  <si>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</si>
  <si>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</si>
  <si>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</si>
  <si>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</si>
  <si>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</si>
  <si>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</si>
  <si>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</si>
  <si>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</si>
  <si>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</si>
  <si>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</si>
  <si>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</si>
  <si>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</si>
  <si>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</si>
  <si>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</si>
  <si>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</si>
  <si>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</si>
  <si>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</si>
  <si>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</si>
  <si>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</si>
  <si>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</si>
  <si>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</si>
  <si>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</si>
  <si>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</si>
  <si>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</si>
  <si>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</si>
  <si>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</si>
  <si>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</si>
  <si>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</si>
  <si>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</si>
  <si>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</si>
  <si>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</si>
  <si>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</si>
  <si>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</si>
  <si>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</si>
  <si>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</si>
  <si>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</si>
  <si>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</si>
  <si>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</si>
  <si>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</si>
  <si>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</si>
  <si>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</si>
  <si>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</si>
  <si>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</si>
  <si>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</si>
  <si>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</si>
  <si>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</si>
  <si>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</si>
  <si>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</si>
  <si>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</si>
  <si>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</si>
  <si>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</si>
  <si>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</si>
  <si>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</si>
  <si>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</si>
  <si>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</si>
  <si>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</si>
  <si>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</si>
  <si>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</si>
  <si>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</si>
  <si>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</si>
  <si>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</si>
  <si>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</si>
  <si>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</si>
  <si>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</si>
  <si>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</si>
  <si>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</si>
  <si>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</si>
  <si>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</si>
  <si>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</si>
  <si>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</si>
  <si>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</si>
  <si>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</si>
  <si>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</si>
  <si>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</si>
  <si>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</si>
  <si>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</si>
  <si>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</si>
  <si>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</si>
  <si>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</si>
  <si>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</si>
  <si>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</si>
  <si>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</si>
  <si>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</si>
  <si>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</si>
  <si>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</si>
  <si>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</si>
  <si>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</si>
  <si>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</si>
  <si>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</si>
  <si>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</si>
  <si>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</si>
  <si>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</si>
  <si>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</si>
  <si>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</si>
  <si>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</si>
  <si>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</si>
  <si>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</si>
  <si>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</si>
  <si>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</si>
  <si>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</si>
  <si>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</si>
  <si>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</si>
  <si>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</si>
  <si>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</si>
  <si>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</si>
  <si>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</si>
  <si>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</si>
  <si>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</si>
  <si>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</si>
  <si>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</si>
  <si>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</si>
  <si>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</si>
  <si>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</si>
  <si>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</si>
  <si>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</si>
  <si>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</si>
  <si>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</si>
  <si>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</si>
  <si>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</si>
  <si>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</si>
  <si>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</si>
  <si>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</si>
  <si>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</si>
  <si>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</si>
  <si>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</si>
  <si>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</si>
  <si>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</si>
  <si>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</si>
  <si>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</si>
  <si>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</si>
  <si>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</si>
  <si>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</si>
  <si>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</si>
  <si>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</si>
  <si>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</si>
  <si>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</si>
  <si>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</si>
  <si>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</si>
  <si>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</si>
  <si>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</si>
  <si>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</si>
  <si>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</si>
  <si>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</si>
  <si>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</si>
  <si>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</si>
  <si>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</si>
  <si>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</si>
  <si>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</si>
  <si>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</si>
  <si>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</si>
  <si>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</si>
  <si>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</si>
  <si>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</si>
  <si>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</si>
  <si>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</si>
  <si>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</si>
  <si>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</si>
  <si>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</si>
  <si>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</si>
  <si>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</si>
  <si>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</si>
  <si>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</si>
  <si>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</si>
  <si>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</si>
  <si>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</si>
  <si>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</si>
  <si>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</si>
  <si>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</si>
  <si>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</si>
  <si>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</si>
  <si>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</si>
  <si>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</si>
  <si>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</si>
  <si>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</si>
  <si>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</si>
  <si>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</si>
  <si>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</si>
  <si>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</si>
  <si>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</si>
  <si>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</si>
  <si>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</si>
  <si>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</si>
  <si>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</si>
  <si>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</si>
  <si>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</si>
  <si>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</si>
  <si>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</si>
  <si>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</si>
  <si>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</si>
  <si>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</si>
  <si>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</si>
  <si>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</si>
  <si>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</si>
  <si>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</si>
  <si>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</si>
  <si>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</si>
  <si>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</si>
  <si>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</si>
  <si>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</si>
  <si>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</si>
  <si>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</si>
  <si>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</si>
  <si>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</si>
  <si>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</si>
  <si>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</si>
  <si>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</si>
  <si>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</si>
  <si>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</si>
  <si>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</si>
  <si>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</si>
  <si>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</si>
  <si>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</si>
  <si>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</si>
  <si>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</si>
  <si>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</si>
  <si>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</si>
  <si>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</si>
  <si>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</si>
  <si>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</si>
  <si>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</si>
  <si>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</si>
  <si>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</si>
  <si>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</si>
  <si>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</si>
  <si>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</si>
  <si>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</si>
  <si>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</si>
  <si>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</si>
  <si>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</si>
  <si>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</si>
  <si>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</si>
  <si>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</si>
  <si>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</si>
  <si>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</si>
  <si>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</si>
  <si>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</si>
  <si>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</si>
  <si>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</si>
  <si>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</si>
  <si>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</si>
  <si>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</si>
  <si>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</si>
  <si>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</si>
  <si>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</si>
  <si>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</si>
  <si>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</si>
  <si>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</si>
  <si>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</si>
  <si>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</si>
  <si>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</si>
  <si>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</si>
  <si>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</si>
  <si>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</si>
  <si>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</si>
  <si>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</si>
  <si>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</si>
  <si>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</si>
  <si>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</si>
  <si>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</si>
  <si>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</si>
  <si>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</si>
  <si>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</si>
  <si>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</si>
  <si>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</si>
  <si>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</si>
  <si>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</si>
  <si>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</si>
  <si>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</si>
  <si>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</si>
  <si>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</si>
  <si>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</si>
  <si>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</si>
  <si>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</si>
  <si>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</si>
  <si>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</si>
  <si>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</si>
  <si>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</si>
  <si>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</si>
  <si>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</si>
  <si>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</si>
  <si>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</si>
  <si>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</si>
  <si>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</si>
  <si>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</si>
  <si>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</si>
  <si>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</si>
  <si>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</si>
  <si>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</si>
  <si>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</si>
  <si>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</si>
  <si>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</si>
  <si>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</si>
  <si>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</si>
  <si>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</si>
  <si>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</si>
  <si>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</si>
  <si>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</si>
  <si>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</si>
  <si>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</si>
  <si>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</si>
  <si>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</si>
  <si>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</si>
  <si>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</si>
  <si>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</si>
  <si>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</si>
  <si>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</si>
  <si>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</si>
  <si>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</si>
  <si>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</si>
  <si>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</si>
  <si>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</si>
  <si>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</si>
  <si>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</si>
  <si>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</si>
  <si>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</si>
  <si>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</si>
  <si>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</si>
  <si>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</si>
  <si>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</si>
  <si>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</si>
  <si>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</si>
  <si>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</si>
  <si>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</si>
  <si>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</si>
  <si>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</si>
  <si>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</si>
  <si>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</si>
  <si>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</si>
  <si>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</si>
  <si>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</si>
  <si>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</si>
  <si>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</si>
  <si>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</si>
  <si>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</si>
  <si>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</si>
  <si>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</si>
  <si>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</si>
  <si>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</si>
  <si>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</si>
  <si>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</si>
  <si>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</si>
  <si>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</si>
  <si>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</si>
  <si>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</si>
  <si>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</si>
  <si>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</si>
  <si>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</si>
  <si>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</si>
  <si>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</si>
  <si>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</si>
  <si>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</si>
  <si>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</si>
  <si>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</si>
  <si>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</si>
  <si>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</si>
  <si>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</si>
  <si>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</si>
  <si>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</si>
  <si>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</si>
  <si>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</si>
  <si>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</si>
  <si>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</si>
  <si>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</si>
  <si>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</si>
  <si>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</si>
  <si>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</si>
  <si>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</si>
  <si>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</si>
  <si>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</si>
  <si>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</si>
  <si>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</si>
  <si>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</si>
  <si>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</si>
  <si>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</si>
  <si>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</si>
  <si>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</si>
  <si>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</si>
  <si>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</si>
  <si>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</si>
  <si>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</si>
  <si>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</si>
  <si>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</si>
  <si>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</si>
  <si>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</si>
  <si>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</si>
  <si>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</si>
  <si>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</si>
  <si>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</si>
  <si>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</si>
  <si>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</si>
  <si>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</si>
  <si>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</si>
  <si>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</si>
  <si>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</si>
  <si>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</si>
  <si>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</si>
  <si>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</si>
  <si>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</si>
  <si>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</si>
  <si>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</si>
  <si>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</si>
  <si>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</si>
  <si>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</si>
  <si>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</si>
  <si>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</si>
  <si>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</si>
  <si>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</si>
  <si>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</si>
  <si>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</si>
  <si>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</si>
  <si>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</si>
  <si>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</si>
  <si>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</si>
  <si>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</si>
  <si>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</si>
  <si>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</si>
  <si>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</si>
  <si>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</si>
  <si>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</si>
  <si>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</si>
  <si>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</si>
  <si>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</si>
  <si>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</si>
  <si>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</si>
  <si>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</si>
  <si>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</si>
  <si>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</si>
  <si>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</si>
  <si>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</si>
  <si>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</si>
  <si>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</si>
  <si>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</si>
  <si>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</si>
  <si>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</si>
  <si>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</si>
  <si>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</si>
  <si>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</si>
  <si>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</si>
  <si>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</si>
  <si>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</si>
  <si>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</si>
  <si>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</si>
  <si>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</si>
  <si>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</si>
  <si>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</si>
  <si>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</si>
  <si>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</si>
  <si>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</si>
  <si>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</si>
  <si>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</si>
  <si>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</si>
  <si>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</si>
  <si>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</si>
  <si>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</si>
  <si>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</si>
  <si>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</si>
  <si>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</si>
  <si>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</si>
  <si>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</si>
  <si>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</si>
  <si>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</si>
  <si>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</si>
  <si>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</si>
  <si>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</si>
  <si>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</si>
  <si>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</si>
  <si>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</si>
  <si>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</si>
  <si>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</si>
  <si>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</si>
  <si>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</si>
  <si>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</si>
  <si>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</si>
  <si>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</si>
  <si>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</si>
  <si>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</si>
  <si>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</si>
  <si>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</si>
  <si>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</si>
  <si>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</si>
  <si>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</si>
  <si>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</si>
  <si>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</si>
  <si>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</si>
  <si>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</si>
  <si>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</si>
  <si>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</si>
  <si>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</si>
  <si>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</si>
  <si>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</si>
  <si>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</si>
  <si>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</si>
  <si>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</si>
  <si>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</si>
  <si>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</si>
  <si>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</si>
  <si>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</si>
  <si>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</si>
  <si>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</si>
  <si>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</si>
  <si>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</si>
  <si>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</si>
  <si>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</si>
  <si>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</si>
  <si>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</si>
  <si>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</si>
  <si>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</si>
  <si>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</si>
  <si>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</si>
  <si>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</si>
  <si>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</si>
  <si>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</si>
  <si>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</si>
  <si>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</si>
  <si>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</si>
  <si>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</si>
  <si>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</si>
  <si>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</si>
  <si>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</si>
  <si>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</si>
  <si>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</si>
  <si>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</si>
  <si>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</si>
  <si>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</si>
  <si>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</si>
  <si>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</si>
  <si>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</si>
  <si>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</si>
  <si>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</si>
  <si>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</si>
  <si>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</si>
  <si>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</si>
  <si>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</si>
  <si>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</si>
  <si>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</si>
  <si>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</si>
  <si>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</si>
  <si>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</si>
  <si>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</si>
  <si>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</si>
  <si>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</si>
  <si>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</si>
  <si>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</si>
  <si>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</si>
  <si>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</si>
  <si>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</si>
  <si>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</si>
  <si>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</si>
  <si>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</si>
  <si>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</si>
  <si>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</si>
  <si>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</si>
  <si>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</si>
  <si>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</si>
  <si>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</si>
  <si>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</si>
  <si>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</si>
  <si>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</si>
  <si>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</si>
  <si>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</si>
  <si>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</si>
  <si>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</si>
  <si>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</si>
  <si>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</si>
  <si>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</si>
  <si>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</si>
  <si>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</si>
  <si>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</si>
  <si>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</si>
  <si>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</si>
  <si>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</si>
  <si>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</si>
  <si>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</si>
  <si>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</si>
  <si>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</si>
  <si>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</si>
  <si>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</si>
  <si>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</si>
  <si>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</si>
  <si>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</si>
  <si>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</si>
  <si>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</si>
  <si>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</si>
  <si>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</si>
  <si>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</si>
  <si>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</si>
  <si>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</si>
  <si>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</si>
  <si>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</si>
  <si>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</si>
  <si>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</si>
  <si>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</si>
  <si>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</si>
  <si>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</si>
  <si>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</si>
  <si>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</si>
  <si>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</si>
  <si>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</si>
  <si>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</si>
  <si>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</si>
  <si>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</si>
  <si>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</si>
  <si>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</si>
  <si>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</si>
  <si>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</si>
  <si>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</si>
  <si>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</si>
  <si>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</si>
  <si>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</si>
  <si>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</si>
  <si>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</si>
  <si>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</si>
  <si>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</si>
  <si>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</si>
  <si>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</si>
  <si>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</si>
  <si>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</si>
  <si>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</si>
  <si>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</si>
  <si>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</si>
  <si>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</si>
  <si>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</si>
  <si>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</si>
  <si>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</si>
  <si>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</si>
  <si>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</si>
  <si>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</si>
  <si>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</si>
  <si>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</si>
  <si>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</si>
  <si>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</si>
  <si>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</si>
  <si>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</si>
  <si>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</si>
  <si>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</si>
  <si>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</si>
  <si>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</si>
  <si>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</si>
  <si>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</si>
  <si>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</si>
  <si>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</si>
  <si>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</si>
  <si>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</si>
  <si>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</si>
  <si>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</si>
  <si>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</si>
  <si>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</si>
  <si>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</si>
  <si>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</si>
  <si>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</si>
  <si>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</si>
  <si>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</si>
  <si>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</si>
  <si>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</si>
  <si>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</si>
  <si>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</si>
  <si>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</si>
  <si>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</si>
  <si>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</si>
  <si>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</si>
  <si>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</si>
  <si>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</si>
  <si>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</si>
  <si>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</si>
  <si>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</si>
  <si>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</si>
  <si>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</si>
  <si>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</si>
  <si>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</si>
  <si>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</si>
  <si>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</si>
  <si>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</si>
  <si>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</si>
  <si>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</si>
  <si>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</si>
  <si>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</si>
  <si>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</si>
  <si>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</si>
  <si>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</si>
  <si>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</si>
  <si>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</si>
  <si>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</si>
  <si>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</si>
  <si>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</si>
  <si>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</si>
  <si>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</si>
  <si>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</si>
  <si>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</si>
  <si>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</si>
  <si>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</si>
  <si>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</si>
  <si>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</si>
  <si>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</si>
  <si>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</si>
  <si>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</si>
  <si>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</si>
  <si>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</si>
  <si>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</si>
  <si>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</si>
  <si>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</si>
  <si>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</si>
  <si>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</si>
  <si>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</si>
  <si>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</si>
  <si>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</si>
  <si>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</si>
  <si>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</si>
  <si>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</si>
  <si>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</si>
  <si>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</si>
  <si>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</si>
  <si>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</si>
  <si>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</si>
  <si>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</si>
  <si>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</si>
  <si>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</si>
  <si>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</si>
  <si>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</si>
  <si>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</si>
  <si>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</si>
  <si>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</si>
  <si>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</si>
  <si>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</si>
  <si>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</si>
  <si>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</si>
  <si>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</si>
  <si>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</si>
  <si>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</si>
  <si>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</si>
  <si>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</si>
  <si>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</si>
  <si>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</si>
  <si>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</si>
  <si>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</si>
  <si>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</si>
  <si>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</si>
  <si>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</si>
  <si>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</si>
  <si>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</si>
  <si>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</si>
  <si>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</si>
  <si>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</si>
  <si>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</si>
  <si>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</si>
  <si>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</si>
  <si>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</si>
  <si>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</si>
  <si>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</si>
  <si>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</si>
  <si>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</si>
  <si>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</si>
  <si>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</si>
  <si>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</si>
  <si>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</si>
  <si>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</si>
  <si>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</si>
  <si>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</si>
  <si>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</si>
  <si>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</si>
  <si>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</si>
  <si>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</si>
  <si>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</si>
  <si>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</si>
  <si>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</si>
  <si>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</si>
  <si>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</si>
  <si>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</si>
  <si>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</si>
  <si>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</si>
  <si>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</si>
  <si>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</si>
  <si>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</si>
  <si>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</si>
  <si>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</si>
  <si>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</si>
  <si>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</si>
  <si>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</si>
  <si>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</si>
  <si>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</si>
  <si>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</si>
  <si>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</si>
  <si>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</si>
  <si>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</si>
  <si>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</si>
  <si>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</si>
  <si>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</si>
  <si>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</si>
  <si>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</si>
  <si>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</si>
  <si>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</si>
  <si>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</si>
  <si>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</si>
  <si>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</si>
  <si>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</si>
  <si>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</si>
  <si>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</si>
  <si>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</si>
  <si>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</si>
  <si>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</si>
  <si>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</si>
  <si>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</si>
  <si>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</si>
  <si>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</si>
  <si>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</si>
  <si>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</si>
  <si>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</si>
  <si>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</si>
  <si>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</si>
  <si>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</si>
  <si>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</si>
  <si>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</si>
  <si>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</si>
  <si>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</si>
  <si>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</si>
  <si>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</si>
  <si>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</si>
  <si>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</si>
  <si>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</si>
  <si>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</si>
  <si>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</si>
  <si>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</si>
  <si>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</si>
  <si>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</si>
  <si>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</si>
  <si>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</si>
  <si>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</si>
  <si>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</si>
  <si>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</si>
  <si>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</si>
  <si>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</si>
  <si>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</si>
  <si>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</si>
  <si>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</si>
  <si>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</si>
  <si>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</si>
  <si>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</si>
  <si>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</si>
  <si>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</si>
  <si>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</si>
  <si>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</si>
  <si>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</si>
  <si>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</si>
  <si>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</si>
  <si>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</si>
  <si>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</si>
  <si>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</si>
  <si>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</si>
  <si>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</si>
  <si>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</si>
  <si>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</si>
  <si>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</si>
  <si>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</si>
  <si>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</si>
  <si>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</si>
  <si>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</si>
  <si>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</si>
  <si>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</si>
  <si>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</si>
  <si>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</si>
  <si>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</si>
  <si>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</si>
  <si>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</si>
  <si>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</si>
  <si>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</si>
  <si>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</si>
  <si>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</si>
  <si>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</si>
  <si>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</si>
  <si>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</si>
  <si>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</si>
  <si>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</si>
  <si>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</si>
  <si>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</si>
  <si>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</si>
  <si>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</si>
  <si>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</si>
  <si>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</si>
  <si>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</si>
  <si>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</si>
  <si>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</si>
  <si>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</si>
  <si>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</si>
  <si>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</si>
  <si>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</si>
  <si>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</si>
  <si>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</si>
  <si>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</si>
  <si>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</si>
  <si>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</si>
  <si>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</si>
  <si>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</si>
  <si>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</si>
  <si>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</si>
  <si>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</si>
  <si>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</si>
  <si>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</si>
  <si>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</si>
  <si>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</si>
  <si>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</si>
  <si>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</si>
  <si>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</si>
  <si>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</si>
  <si>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</si>
  <si>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</si>
  <si>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</si>
  <si>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</si>
  <si>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</si>
  <si>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</si>
  <si>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</si>
  <si>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</si>
  <si>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</si>
  <si>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</si>
  <si>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</si>
  <si>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</si>
  <si>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</si>
  <si>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</si>
  <si>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</si>
  <si>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</si>
  <si>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</si>
  <si>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</si>
  <si>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</si>
  <si>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</si>
  <si>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</si>
  <si>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</si>
  <si>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</si>
  <si>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</si>
  <si>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</si>
  <si>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</si>
  <si>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</si>
  <si>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</si>
  <si>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</si>
  <si>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</si>
  <si>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</si>
  <si>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</si>
  <si>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</si>
  <si>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</si>
  <si>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</si>
  <si>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</si>
  <si>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</si>
  <si>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</si>
  <si>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</si>
  <si>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</si>
  <si>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</si>
  <si>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</si>
  <si>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</si>
  <si>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</si>
  <si>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</si>
  <si>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</si>
  <si>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</si>
  <si>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</si>
  <si>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</si>
  <si>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</si>
  <si>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</si>
  <si>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</si>
  <si>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</si>
  <si>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</si>
  <si>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</si>
  <si>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</si>
  <si>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</si>
  <si>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</si>
  <si>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</si>
  <si>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</si>
  <si>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</si>
  <si>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</si>
  <si>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</si>
  <si>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</si>
  <si>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</si>
  <si>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</si>
  <si>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</si>
  <si>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</si>
  <si>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</si>
  <si>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</si>
  <si>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</si>
  <si>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</si>
  <si>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</si>
  <si>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</si>
  <si>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</si>
  <si>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</si>
  <si>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</si>
  <si>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</si>
  <si>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</si>
  <si>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</si>
  <si>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</si>
  <si>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</si>
  <si>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</si>
  <si>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</si>
  <si>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</si>
  <si>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</si>
  <si>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</si>
  <si>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</si>
  <si>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</si>
  <si>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</si>
  <si>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</si>
  <si>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</si>
  <si>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</si>
  <si>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</si>
  <si>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</si>
  <si>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</si>
  <si>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</si>
  <si>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</si>
  <si>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</si>
  <si>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</si>
  <si>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</si>
  <si>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</si>
  <si>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</si>
  <si>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</si>
  <si>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</si>
  <si>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</si>
  <si>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</si>
  <si>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</si>
  <si>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</si>
  <si>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</si>
  <si>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</si>
  <si>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</si>
  <si>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</si>
  <si>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</si>
  <si>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</si>
  <si>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</si>
  <si>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</si>
  <si>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</si>
  <si>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</si>
  <si>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</si>
  <si>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</si>
  <si>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</si>
  <si>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</si>
  <si>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</si>
  <si>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</si>
  <si>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</si>
  <si>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</si>
  <si>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</si>
  <si>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</si>
  <si>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</si>
  <si>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</si>
  <si>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</si>
  <si>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</si>
  <si>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</si>
  <si>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</si>
  <si>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</si>
  <si>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</si>
  <si>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</si>
  <si>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</si>
  <si>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</si>
  <si>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</si>
  <si>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</si>
  <si>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</si>
  <si>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</si>
  <si>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</si>
  <si>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</si>
  <si>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</si>
  <si>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</si>
  <si>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</si>
  <si>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</si>
  <si>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</si>
  <si>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</si>
  <si>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</si>
  <si>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</si>
  <si>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</si>
  <si>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</si>
  <si>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</si>
  <si>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</si>
  <si>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</si>
  <si>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</si>
  <si>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</si>
  <si>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</si>
  <si>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</si>
  <si>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</si>
  <si>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</si>
  <si>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</si>
  <si>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</si>
  <si>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</si>
  <si>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</si>
  <si>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</si>
  <si>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</si>
  <si>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</si>
  <si>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</si>
  <si>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</si>
  <si>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</si>
  <si>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</si>
  <si>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</si>
  <si>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</si>
  <si>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</si>
  <si>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</si>
  <si>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</si>
  <si>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</si>
  <si>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</si>
  <si>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</si>
  <si>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</si>
  <si>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</si>
  <si>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</si>
  <si>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</si>
  <si>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</si>
  <si>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</si>
  <si>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</si>
  <si>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</si>
  <si>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</si>
  <si>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</si>
  <si>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</si>
  <si>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</si>
  <si>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</si>
  <si>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</si>
  <si>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</si>
  <si>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</si>
  <si>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</si>
  <si>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</si>
  <si>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</si>
  <si>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</si>
  <si>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</si>
  <si>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</si>
  <si>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</si>
  <si>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</si>
  <si>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</si>
  <si>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</si>
  <si>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</si>
  <si>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</si>
  <si>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</si>
  <si>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</si>
  <si>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</si>
  <si>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</si>
  <si>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</si>
  <si>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</si>
  <si>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</si>
  <si>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</si>
  <si>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</si>
  <si>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</si>
  <si>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</si>
  <si>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</si>
  <si>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</si>
  <si>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</si>
  <si>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</si>
  <si>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</si>
  <si>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</si>
  <si>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</si>
  <si>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</si>
  <si>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</si>
  <si>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</si>
  <si>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</si>
  <si>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</si>
  <si>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</si>
  <si>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</si>
  <si>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</si>
  <si>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</si>
  <si>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</si>
  <si>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</si>
  <si>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</si>
  <si>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</si>
  <si>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</si>
  <si>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</si>
  <si>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</si>
  <si>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</si>
  <si>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</si>
  <si>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</si>
  <si>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</si>
  <si>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</si>
  <si>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</si>
  <si>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</si>
  <si>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</si>
  <si>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</si>
  <si>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</si>
  <si>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</si>
  <si>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</si>
  <si>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</si>
  <si>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</si>
  <si>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</si>
  <si>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</si>
  <si>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</si>
  <si>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</si>
  <si>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</si>
  <si>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</si>
  <si>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</si>
  <si>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</si>
  <si>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</si>
  <si>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</si>
  <si>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</si>
  <si>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</si>
  <si>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</si>
  <si>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</si>
  <si>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</si>
  <si>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</si>
  <si>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</si>
  <si>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</si>
  <si>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</si>
  <si>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</si>
  <si>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</si>
  <si>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</si>
  <si>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</si>
  <si>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</si>
  <si>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</si>
  <si>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</si>
  <si>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</si>
  <si>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</si>
  <si>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</si>
  <si>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</si>
  <si>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</si>
  <si>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</si>
  <si>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</si>
  <si>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</si>
  <si>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</si>
  <si>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</si>
  <si>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</si>
  <si>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</si>
  <si>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</si>
  <si>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</si>
  <si>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</si>
  <si>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</si>
  <si>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</si>
  <si>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</si>
  <si>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</si>
  <si>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</si>
  <si>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</si>
  <si>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</si>
  <si>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</si>
  <si>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</si>
  <si>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</si>
  <si>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</si>
  <si>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</si>
  <si>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</si>
  <si>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</si>
  <si>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</si>
  <si>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</si>
  <si>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</si>
  <si>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</si>
  <si>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</si>
  <si>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</si>
  <si>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</si>
  <si>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</si>
  <si>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</si>
  <si>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</si>
  <si>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</si>
  <si>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</si>
  <si>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</si>
  <si>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</si>
  <si>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</si>
  <si>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</si>
  <si>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</si>
  <si>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</si>
  <si>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</si>
  <si>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</si>
  <si>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</si>
  <si>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</si>
  <si>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</si>
  <si>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</si>
  <si>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</si>
  <si>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</si>
  <si>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</si>
  <si>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</si>
  <si>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</si>
  <si>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</si>
  <si>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</si>
  <si>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</si>
  <si>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</si>
  <si>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</si>
  <si>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</si>
  <si>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</si>
  <si>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</si>
  <si>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</si>
  <si>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</si>
  <si>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</si>
  <si>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</si>
  <si>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</si>
  <si>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</si>
  <si>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</si>
  <si>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</si>
  <si>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</si>
  <si>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</si>
  <si>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</si>
  <si>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</si>
  <si>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</si>
  <si>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</si>
  <si>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</si>
  <si>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</si>
  <si>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</si>
  <si>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</si>
  <si>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</si>
  <si>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</si>
  <si>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</si>
  <si>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</si>
  <si>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</si>
  <si>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</si>
  <si>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</si>
  <si>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</si>
  <si>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</si>
  <si>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</si>
  <si>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</si>
  <si>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</si>
  <si>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</si>
  <si>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</si>
  <si>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</si>
  <si>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</si>
  <si>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</si>
  <si>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</si>
  <si>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</si>
  <si>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</si>
  <si>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</si>
  <si>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</si>
  <si>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</si>
  <si>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</si>
  <si>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</si>
  <si>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</si>
  <si>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</si>
  <si>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</si>
  <si>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</si>
  <si>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</si>
  <si>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</si>
  <si>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</si>
  <si>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</si>
  <si>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</si>
  <si>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</si>
  <si>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</si>
  <si>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</si>
  <si>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</si>
  <si>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</si>
  <si>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</si>
  <si>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</si>
  <si>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</si>
  <si>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</si>
  <si>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</si>
  <si>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</si>
  <si>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</si>
  <si>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</si>
  <si>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</si>
  <si>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</si>
  <si>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</si>
  <si>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</si>
  <si>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</si>
  <si>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</si>
  <si>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</si>
  <si>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</si>
  <si>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</si>
  <si>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</si>
  <si>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</si>
  <si>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</si>
  <si>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</si>
  <si>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</si>
  <si>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</si>
  <si>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</si>
  <si>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</si>
  <si>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</si>
  <si>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</si>
  <si>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</si>
  <si>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</si>
  <si>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</si>
  <si>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</si>
  <si>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</si>
  <si>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</si>
  <si>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</si>
  <si>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</si>
  <si>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</si>
  <si>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</si>
  <si>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</si>
  <si>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</si>
  <si>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</si>
  <si>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</si>
  <si>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</si>
  <si>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</si>
  <si>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</si>
  <si>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</si>
  <si>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</si>
  <si>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</si>
  <si>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</si>
  <si>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</si>
  <si>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</si>
  <si>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</si>
  <si>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</si>
  <si>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</si>
  <si>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</si>
  <si>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</si>
  <si>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</si>
  <si>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</si>
  <si>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</si>
  <si>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</si>
  <si>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</si>
  <si>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</si>
  <si>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</si>
  <si>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</si>
  <si>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</si>
  <si>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</si>
  <si>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</si>
  <si>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</si>
  <si>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</si>
  <si>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</si>
  <si>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</si>
  <si>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</si>
  <si>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</si>
  <si>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</si>
  <si>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</si>
  <si>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</si>
  <si>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</si>
  <si>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</si>
  <si>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</si>
  <si>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</si>
  <si>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</si>
  <si>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</si>
  <si>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</si>
  <si>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</si>
  <si>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</si>
  <si>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</si>
  <si>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</si>
  <si>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</si>
  <si>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</si>
  <si>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</si>
  <si>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</si>
  <si>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</si>
  <si>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</si>
  <si>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</si>
  <si>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</si>
  <si>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</si>
  <si>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</si>
  <si>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</si>
  <si>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</si>
  <si>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</si>
  <si>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</si>
  <si>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</si>
  <si>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</si>
  <si>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</si>
  <si>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</si>
  <si>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</si>
  <si>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</si>
  <si>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</si>
  <si>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</si>
  <si>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</si>
  <si>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</si>
  <si>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</si>
  <si>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</si>
  <si>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</si>
  <si>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</si>
  <si>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</si>
  <si>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</si>
  <si>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</si>
  <si>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</si>
  <si>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</si>
  <si>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</si>
  <si>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</si>
  <si>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</si>
  <si>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</si>
  <si>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</si>
  <si>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</si>
  <si>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</si>
  <si>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</si>
  <si>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</si>
  <si>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</si>
  <si>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</si>
  <si>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</si>
  <si>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</si>
  <si>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</si>
  <si>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</si>
  <si>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</si>
  <si>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</si>
  <si>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</si>
  <si>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</si>
  <si>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</si>
  <si>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</si>
  <si>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</si>
  <si>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</si>
  <si>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</si>
  <si>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</si>
  <si>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</si>
  <si>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</si>
  <si>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</si>
  <si>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</si>
  <si>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</si>
  <si>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</si>
  <si>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</si>
  <si>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</si>
  <si>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</si>
  <si>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</si>
  <si>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</si>
  <si>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</si>
  <si>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</si>
  <si>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</si>
  <si>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</si>
  <si>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</si>
  <si>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</si>
  <si>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</si>
  <si>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</si>
  <si>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</si>
  <si>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</si>
  <si>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</si>
  <si>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</si>
  <si>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</si>
  <si>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</si>
  <si>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</si>
  <si>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</si>
  <si>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</si>
  <si>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</si>
  <si>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</si>
  <si>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</si>
  <si>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</si>
  <si>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</si>
  <si>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</si>
  <si>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</si>
  <si>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</si>
  <si>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</si>
  <si>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</si>
  <si>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</si>
  <si>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</si>
  <si>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</si>
  <si>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</si>
  <si>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</si>
  <si>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</si>
  <si>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</si>
  <si>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</si>
  <si>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</si>
  <si>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</si>
  <si>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</si>
  <si>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</si>
  <si>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</si>
  <si>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</si>
  <si>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</si>
  <si>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</si>
  <si>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</si>
  <si>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</si>
  <si>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</si>
  <si>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</si>
  <si>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</si>
  <si>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</si>
  <si>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</si>
  <si>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</si>
  <si>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</si>
  <si>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</si>
  <si>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</si>
  <si>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</si>
  <si>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</si>
  <si>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</si>
  <si>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</si>
  <si>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</si>
  <si>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</si>
  <si>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</si>
  <si>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</si>
  <si>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</si>
  <si>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</si>
  <si>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</si>
  <si>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</si>
  <si>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</si>
  <si>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</si>
  <si>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</si>
  <si>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</si>
  <si>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</si>
  <si>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</si>
  <si>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</si>
  <si>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</si>
  <si>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</si>
  <si>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</si>
  <si>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</si>
  <si>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</si>
  <si>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</si>
  <si>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</si>
  <si>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</si>
  <si>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</si>
  <si>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</si>
  <si>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</si>
  <si>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</si>
  <si>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</si>
  <si>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</si>
  <si>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</si>
  <si>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</si>
  <si>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</si>
  <si>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</si>
  <si>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</si>
  <si>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</si>
  <si>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</si>
  <si>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</si>
  <si>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</si>
  <si>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</si>
  <si>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</si>
  <si>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</si>
  <si>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</si>
  <si>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</si>
  <si>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</si>
  <si>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</si>
  <si>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</si>
  <si>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</si>
  <si>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</si>
  <si>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</si>
  <si>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</si>
  <si>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</si>
  <si>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</si>
  <si>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</si>
  <si>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</si>
  <si>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</si>
  <si>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</si>
  <si>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</si>
  <si>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</si>
  <si>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</si>
  <si>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</si>
  <si>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</si>
  <si>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</si>
  <si>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</si>
  <si>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</si>
  <si>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</si>
  <si>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</si>
  <si>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</si>
  <si>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</si>
  <si>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</si>
  <si>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</si>
  <si>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</si>
  <si>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</si>
  <si>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</si>
  <si>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</si>
  <si>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</si>
  <si>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</si>
  <si>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</si>
  <si>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</si>
  <si>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</si>
  <si>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</si>
  <si>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</si>
  <si>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</si>
  <si>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</si>
  <si>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</si>
  <si>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</si>
  <si>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</si>
  <si>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</si>
  <si>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</si>
  <si>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</si>
  <si>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</si>
  <si>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</si>
  <si>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</si>
  <si>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</si>
  <si>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</si>
  <si>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</si>
  <si>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</si>
  <si>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</si>
  <si>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</si>
  <si>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</si>
  <si>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</si>
  <si>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</si>
  <si>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</si>
  <si>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</si>
  <si>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</si>
  <si>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</si>
  <si>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</si>
  <si>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</si>
  <si>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</si>
  <si>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</si>
  <si>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</si>
  <si>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</si>
  <si>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</si>
  <si>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</si>
  <si>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</si>
  <si>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</si>
  <si>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</si>
  <si>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</si>
  <si>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</si>
  <si>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</si>
  <si>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</si>
  <si>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</si>
  <si>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</si>
  <si>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</si>
  <si>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</si>
  <si>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</si>
  <si>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</si>
  <si>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</si>
  <si>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</si>
  <si>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</si>
  <si>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</si>
  <si>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</si>
  <si>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</si>
  <si>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</si>
  <si>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</si>
  <si>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</si>
  <si>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</si>
  <si>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</si>
  <si>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</si>
  <si>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</si>
  <si>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</si>
  <si>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</si>
  <si>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</si>
  <si>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</si>
  <si>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</si>
  <si>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</si>
  <si>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</si>
  <si>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</si>
  <si>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</si>
  <si>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</si>
  <si>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</si>
  <si>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</si>
  <si>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</si>
  <si>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</si>
  <si>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</si>
  <si>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</si>
  <si>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</si>
  <si>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</si>
  <si>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</si>
  <si>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</si>
  <si>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</si>
  <si>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</si>
  <si>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</si>
  <si>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</si>
  <si>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</si>
  <si>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</si>
  <si>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</si>
  <si>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</si>
  <si>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</si>
  <si>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</si>
  <si>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</si>
  <si>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</si>
  <si>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</si>
  <si>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</si>
  <si>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</si>
  <si>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</si>
  <si>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</si>
  <si>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</si>
  <si>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</si>
  <si>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</si>
  <si>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</si>
  <si>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</si>
  <si>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</si>
  <si>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</si>
  <si>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</si>
  <si>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</si>
  <si>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</si>
  <si>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</si>
  <si>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</si>
  <si>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</si>
  <si>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</si>
  <si>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</si>
  <si>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</si>
  <si>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</si>
  <si>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</si>
  <si>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</si>
  <si>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</si>
  <si>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</si>
  <si>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</si>
  <si>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</si>
  <si>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</si>
  <si>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</si>
  <si>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</si>
  <si>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</si>
  <si>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</si>
  <si>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</si>
  <si>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</si>
  <si>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</si>
  <si>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</si>
  <si>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</si>
  <si>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</si>
  <si>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</si>
  <si>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</si>
  <si>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</si>
  <si>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</si>
  <si>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</si>
  <si>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</si>
  <si>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</si>
  <si>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</si>
  <si>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</si>
  <si>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</si>
  <si>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</si>
  <si>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</si>
  <si>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</si>
  <si>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</si>
  <si>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</si>
  <si>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</si>
  <si>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</si>
  <si>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</si>
  <si>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</si>
  <si>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</si>
  <si>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</si>
  <si>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</si>
  <si>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</si>
  <si>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</si>
  <si>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</si>
  <si>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</si>
  <si>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</si>
  <si>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</si>
  <si>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</si>
  <si>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</si>
  <si>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</si>
  <si>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</si>
  <si>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</si>
  <si>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</si>
  <si>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</si>
  <si>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</si>
  <si>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</si>
  <si>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</si>
  <si>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</si>
  <si>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</si>
  <si>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</si>
  <si>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</si>
  <si>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</si>
  <si>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</si>
  <si>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</si>
  <si>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</si>
  <si>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</si>
  <si>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</si>
  <si>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</si>
  <si>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</si>
  <si>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</si>
  <si>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</si>
  <si>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</si>
  <si>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</si>
  <si>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</si>
  <si>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</si>
  <si>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</si>
  <si>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</si>
  <si>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</si>
  <si>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</si>
  <si>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</si>
  <si>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</si>
  <si>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</si>
  <si>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</si>
  <si>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</si>
  <si>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</si>
  <si>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</si>
  <si>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</si>
  <si>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</si>
  <si>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</si>
  <si>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</si>
  <si>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</si>
  <si>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</si>
  <si>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</si>
  <si>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</si>
  <si>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</si>
  <si>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</si>
  <si>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</si>
  <si>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</si>
  <si>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</si>
  <si>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</si>
  <si>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</si>
  <si>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</si>
  <si>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</si>
  <si>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</si>
  <si>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</si>
  <si>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</si>
  <si>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</si>
  <si>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</si>
  <si>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</si>
  <si>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</si>
  <si>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</si>
  <si>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</si>
  <si>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</si>
  <si>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</si>
  <si>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</si>
  <si>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</si>
  <si>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</si>
  <si>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</si>
  <si>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</si>
  <si>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</si>
  <si>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</si>
  <si>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</si>
  <si>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</si>
  <si>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</si>
  <si>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</si>
  <si>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</si>
  <si>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</si>
  <si>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</si>
  <si>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</si>
  <si>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</si>
  <si>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</si>
  <si>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</si>
  <si>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</si>
  <si>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</si>
  <si>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</si>
  <si>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</si>
  <si>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</si>
  <si>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</si>
  <si>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</si>
  <si>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</si>
  <si>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</si>
  <si>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</si>
  <si>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</si>
  <si>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</si>
  <si>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</si>
  <si>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</si>
  <si>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</si>
  <si>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</si>
  <si>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</si>
  <si>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</si>
  <si>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</si>
  <si>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</si>
  <si>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</si>
  <si>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</si>
  <si>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</si>
  <si>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</si>
  <si>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</si>
  <si>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</si>
  <si>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</si>
  <si>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</si>
  <si>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</si>
  <si>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</si>
  <si>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</si>
  <si>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</si>
  <si>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</si>
  <si>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</si>
  <si>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</si>
  <si>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</si>
  <si>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</si>
  <si>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</si>
  <si>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</si>
  <si>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</si>
  <si>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</si>
  <si>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</si>
  <si>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</si>
  <si>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</si>
  <si>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</si>
  <si>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</si>
  <si>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</si>
  <si>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</si>
  <si>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</si>
  <si>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</si>
  <si>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</si>
  <si>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</si>
  <si>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</si>
  <si>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</si>
  <si>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</si>
  <si>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</si>
  <si>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</si>
  <si>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</si>
  <si>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</si>
  <si>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</si>
  <si>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</si>
  <si>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</si>
  <si>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</si>
  <si>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</si>
  <si>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</si>
  <si>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</si>
  <si>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</si>
  <si>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</si>
  <si>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</si>
  <si>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</si>
  <si>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</si>
  <si>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</si>
  <si>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</si>
  <si>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</si>
  <si>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</si>
  <si>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</si>
  <si>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</si>
  <si>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</si>
  <si>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</si>
  <si>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</si>
  <si>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</si>
  <si>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</si>
  <si>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</si>
  <si>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</si>
  <si>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</si>
  <si>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</si>
  <si>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</si>
  <si>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</si>
  <si>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</si>
  <si>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</si>
  <si>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</si>
  <si>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</si>
  <si>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</si>
  <si>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</si>
  <si>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</si>
  <si>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</si>
  <si>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</si>
  <si>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</si>
  <si>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</si>
  <si>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</si>
  <si>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</si>
  <si>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</si>
  <si>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</si>
  <si>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</si>
  <si>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</si>
  <si>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</si>
  <si>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</si>
  <si>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</si>
  <si>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</si>
  <si>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</si>
  <si>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</si>
  <si>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</si>
  <si>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</si>
  <si>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</si>
  <si>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</si>
  <si>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</si>
  <si>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</si>
  <si>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</si>
  <si>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</si>
  <si>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</si>
  <si>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</si>
  <si>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</si>
  <si>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</si>
  <si>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</si>
  <si>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</si>
  <si>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</si>
  <si>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</si>
  <si>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</si>
  <si>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</si>
  <si>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</si>
  <si>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</si>
  <si>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</si>
  <si>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</si>
  <si>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</si>
  <si>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</si>
  <si>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</si>
  <si>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</si>
  <si>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</si>
  <si>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</si>
  <si>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</si>
  <si>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</si>
  <si>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</si>
  <si>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</si>
  <si>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</si>
  <si>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</si>
  <si>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</si>
  <si>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</si>
  <si>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</si>
  <si>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</si>
  <si>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</si>
  <si>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</si>
  <si>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</si>
  <si>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</si>
  <si>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</si>
  <si>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</si>
  <si>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</si>
  <si>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</si>
  <si>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</si>
  <si>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</si>
  <si>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</si>
  <si>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</si>
  <si>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</si>
  <si>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</si>
  <si>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</si>
  <si>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</si>
  <si>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</si>
  <si>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</si>
  <si>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</si>
  <si>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</si>
  <si>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</si>
  <si>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</si>
  <si>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</si>
  <si>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</si>
  <si>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</si>
  <si>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</si>
  <si>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</si>
  <si>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</si>
  <si>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</si>
  <si>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</si>
  <si>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</si>
  <si>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</si>
  <si>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</si>
  <si>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</si>
  <si>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</si>
  <si>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</si>
  <si>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</si>
  <si>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</si>
  <si>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</si>
  <si>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</si>
  <si>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</si>
  <si>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</si>
  <si>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</si>
  <si>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</si>
  <si>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</si>
  <si>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</si>
  <si>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</si>
  <si>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</si>
  <si>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</si>
  <si>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</si>
  <si>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</si>
  <si>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</si>
  <si>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</si>
  <si>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</si>
  <si>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</si>
  <si>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</si>
  <si>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</si>
  <si>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</si>
  <si>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</si>
  <si>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</si>
  <si>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</si>
  <si>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</si>
  <si>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</si>
  <si>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</si>
  <si>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</si>
  <si>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</si>
  <si>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</si>
  <si>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</si>
  <si>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</si>
  <si>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</si>
  <si>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</si>
  <si>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</si>
  <si>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</si>
  <si>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</si>
  <si>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</si>
  <si>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</si>
  <si>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</si>
  <si>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</si>
  <si>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</si>
  <si>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</si>
  <si>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</si>
  <si>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</si>
  <si>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</si>
  <si>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</si>
  <si>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</si>
  <si>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</si>
  <si>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</si>
  <si>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</si>
  <si>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</si>
  <si>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</si>
  <si>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</si>
  <si>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</si>
  <si>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</si>
  <si>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</si>
  <si>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</si>
  <si>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</si>
  <si>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</si>
  <si>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</si>
  <si>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</si>
  <si>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</si>
  <si>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</si>
  <si>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</si>
  <si>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</si>
  <si>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</si>
  <si>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</si>
  <si>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</si>
  <si>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</si>
  <si>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</si>
  <si>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</si>
  <si>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</si>
  <si>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</si>
  <si>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</si>
  <si>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</si>
  <si>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</si>
  <si>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</si>
  <si>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</si>
  <si>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</si>
  <si>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</si>
  <si>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</si>
  <si>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</si>
  <si>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</si>
  <si>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</si>
  <si>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</si>
  <si>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</si>
  <si>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</si>
  <si>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</si>
  <si>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</si>
  <si>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</si>
  <si>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</si>
  <si>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</si>
  <si>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</si>
  <si>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</si>
  <si>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</si>
  <si>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</si>
  <si>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</si>
  <si>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</si>
  <si>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</si>
  <si>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</si>
  <si>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</si>
  <si>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</si>
  <si>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</si>
  <si>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</si>
  <si>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</si>
  <si>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</si>
  <si>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</si>
  <si>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</si>
  <si>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</si>
  <si>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</si>
  <si>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</si>
  <si>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</si>
  <si>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</si>
  <si>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</si>
  <si>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</si>
  <si>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</si>
  <si>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</si>
  <si>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</si>
  <si>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</si>
  <si>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</si>
  <si>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</si>
  <si>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</si>
  <si>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</si>
  <si>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</si>
  <si>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</si>
  <si>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</si>
  <si>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</si>
  <si>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</si>
  <si>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</si>
  <si>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</si>
  <si>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</si>
  <si>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</si>
  <si>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</si>
  <si>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</si>
  <si>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</si>
  <si>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</si>
  <si>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</si>
  <si>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</si>
  <si>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</si>
  <si>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</si>
  <si>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</si>
  <si>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</si>
  <si>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</si>
  <si>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</si>
  <si>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</si>
  <si>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</si>
  <si>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</si>
  <si>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</si>
  <si>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</si>
  <si>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</si>
  <si>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</si>
  <si>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</si>
  <si>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</si>
  <si>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</si>
  <si>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</si>
  <si>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</si>
  <si>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</si>
  <si>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</si>
  <si>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</si>
  <si>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</si>
  <si>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</si>
  <si>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</si>
  <si>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</si>
  <si>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</si>
  <si>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</si>
  <si>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</si>
  <si>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</si>
  <si>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</si>
  <si>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</si>
  <si>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</si>
  <si>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</si>
  <si>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</si>
  <si>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</si>
  <si>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</si>
  <si>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</si>
  <si>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</si>
  <si>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</si>
  <si>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</si>
  <si>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</si>
  <si>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</si>
  <si>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</si>
  <si>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</si>
  <si>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</si>
  <si>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</si>
  <si>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</si>
  <si>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</si>
  <si>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</si>
  <si>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</si>
  <si>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</si>
  <si>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</si>
  <si>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</si>
  <si>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</si>
  <si>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</si>
  <si>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</si>
  <si>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</si>
  <si>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</si>
  <si>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</si>
  <si>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</si>
  <si>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</si>
  <si>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</si>
  <si>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</si>
  <si>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</si>
  <si>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</si>
  <si>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</si>
  <si>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</si>
  <si>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</si>
  <si>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</si>
  <si>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</si>
  <si>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</si>
  <si>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</si>
  <si>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</si>
  <si>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</si>
  <si>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</si>
  <si>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</si>
  <si>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</si>
  <si>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</si>
  <si>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</si>
  <si>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</si>
  <si>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</si>
  <si>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</si>
  <si>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</si>
  <si>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</si>
  <si>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</si>
  <si>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</si>
  <si>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</si>
  <si>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</si>
  <si>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</si>
  <si>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</si>
  <si>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</si>
  <si>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</si>
  <si>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</si>
  <si>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</si>
  <si>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</si>
  <si>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</si>
  <si>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</si>
  <si>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</si>
  <si>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</si>
  <si>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</si>
  <si>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</si>
  <si>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</si>
  <si>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</si>
  <si>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</si>
  <si>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</si>
  <si>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</si>
  <si>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</si>
  <si>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</si>
  <si>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</si>
  <si>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</si>
  <si>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</si>
  <si>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</si>
  <si>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</si>
  <si>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</si>
  <si>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</si>
  <si>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</si>
  <si>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</si>
  <si>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</si>
  <si>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</si>
  <si>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</si>
  <si>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</si>
  <si>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</si>
  <si>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</si>
  <si>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</si>
  <si>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</si>
  <si>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</si>
  <si>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</si>
  <si>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</si>
  <si>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</si>
  <si>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</si>
  <si>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</si>
  <si>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</si>
  <si>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</si>
  <si>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</si>
  <si>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</si>
  <si>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</si>
  <si>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</si>
  <si>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</si>
  <si>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</si>
  <si>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</si>
  <si>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</si>
  <si>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</si>
  <si>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</si>
  <si>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</si>
  <si>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</si>
  <si>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</si>
  <si>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</si>
  <si>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</si>
  <si>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</si>
  <si>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</si>
  <si>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</si>
  <si>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</si>
  <si>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</si>
  <si>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</si>
  <si>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</si>
  <si>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</si>
  <si>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</si>
  <si>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</si>
  <si>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</si>
  <si>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</si>
  <si>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</si>
  <si>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</si>
  <si>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</si>
  <si>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</si>
  <si>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</si>
  <si>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</si>
  <si>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</si>
  <si>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</si>
  <si>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</si>
  <si>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</si>
  <si>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</si>
  <si>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</si>
  <si>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</si>
  <si>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</si>
  <si>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</si>
  <si>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</si>
  <si>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</si>
  <si>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</si>
  <si>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</si>
  <si>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</si>
  <si>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</si>
  <si>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</si>
  <si>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</si>
  <si>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</si>
  <si>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</si>
  <si>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</si>
  <si>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</si>
  <si>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</si>
  <si>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</si>
  <si>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</si>
  <si>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</si>
  <si>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</si>
  <si>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</si>
  <si>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</si>
  <si>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</si>
  <si>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</si>
  <si>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</si>
  <si>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</si>
  <si>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</si>
  <si>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</si>
  <si>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</si>
  <si>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</si>
  <si>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</si>
  <si>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</si>
  <si>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</si>
  <si>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</si>
  <si>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</si>
  <si>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</si>
  <si>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</si>
  <si>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</si>
  <si>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</si>
  <si>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</si>
  <si>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</si>
  <si>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</si>
  <si>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</si>
  <si>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</si>
  <si>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</si>
  <si>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</si>
  <si>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</si>
  <si>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</si>
  <si>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</si>
  <si>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</si>
  <si>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</si>
  <si>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</si>
  <si>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</si>
  <si>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</si>
  <si>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</si>
  <si>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</si>
  <si>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</si>
  <si>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</si>
  <si>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</si>
  <si>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</si>
  <si>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</si>
  <si>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</si>
  <si>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</si>
  <si>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</si>
  <si>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</si>
  <si>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</si>
  <si>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</si>
  <si>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</si>
  <si>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</si>
  <si>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</si>
  <si>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</si>
  <si>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</si>
  <si>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</si>
  <si>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</si>
  <si>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</si>
  <si>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</si>
  <si>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</si>
  <si>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</si>
  <si>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</si>
  <si>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</si>
  <si>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</si>
  <si>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</si>
  <si>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</si>
  <si>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</si>
  <si>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</si>
  <si>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</si>
  <si>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</si>
  <si>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</si>
  <si>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</si>
  <si>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75 Min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</si>
  <si>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</si>
  <si>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</si>
  <si>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</si>
  <si>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</si>
  <si>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</si>
  <si>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20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</si>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</sst>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275.39178321759391</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45938.34020914352</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45938.34020914352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45938.34020914352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45938.34020914352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45938.34020914352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45938.34020914352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45938.34020914352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45938.34020914352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45938.34020914352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45938.34020914352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45938.34020914352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45938.34020914352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45938.34020914352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45938.34020914352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45938.34020914352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45938.34020914352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45938.34020914352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45938.34020914352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45938.34020914352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45938.34020914352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45938.34020914352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45938.34020914352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45938.34020914352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45938.34020914352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45938.34020914352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45938.34020914352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45938.34020914352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45938.34020914352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45938.34020914352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45938.34020914352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45938.34020914352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45938.34020914352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45938.34020914352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45938.34020914352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45938.34020914352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45938.34020914352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45938.34020914352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45938.34020914352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45938.34020914352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45938.34020914352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45938.34020914352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45938.34020914352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45938.34020914352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45938.34020914352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45938.34020914352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45938.34020914352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45938.34020914352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45938.34020914352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45938.34020914352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45938.34020914352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45938.34020914352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45938.34020914352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45938.34020914352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45938.34020914352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45938.34020914352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45938.34020914352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45938.34020914352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45938.34020914352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45938.34020914352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45938.34020914352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45938.34020914352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45938.34020914352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45938.34020914352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45938.34020914352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45938.34020914352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45938.34020914352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45938.34020914352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45938.34020914352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45938.34020914352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45938.34020914352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45938.34020914352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45938.34020914352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45938.34020914352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45938.34020914352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45938.34020914352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45938.34020914352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45938.34020914352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45938.34020914352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45938.34020914352</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9FFF0C47-D4D8-4F93-B7BF-EB733C05DB77}"/>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131.61312581018865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113.34037118055858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45938.34020914352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45938.34020914352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45938.34020914352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45938.34020914352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45938.34020914352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45938.34020914352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45938.34020914352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45938.34020914352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45938.34020914352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45938.34020914352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45938.34020914352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45938.34020914352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45938.34020914352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45938.34020914352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45938.34020914352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45938.34020914352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45938.34020914352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45938.34020914352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45938.34020914352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45938.34020914352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45938.34020914352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45938.34020914352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45938.34020914352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45938.34020914352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45938.34020914352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45938.34020914352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45938.34020914352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45938.34020914352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45938.34020914352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45938.34020914352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45938.34020914352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45938.34020914352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45938.34020914352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45938.34020914352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45938.34020914352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45938.34020914352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45938.34020914352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45938.34020914352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45938.34020914352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45938.34020914352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45938.34020914352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45938.34020914352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45938.34020914352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45938.34020914352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45938.34020914352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45938.34020914352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45938.34020914352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45938.34020914352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45938.34020914352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45938.34020914352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45938.34020914352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45938.34020914352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45938.34020914352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45938.34020914352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45938.34020914352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45938.34020914352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45938.34020914352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45938.34020914352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45938.34020914352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45938.34020914352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45938.34020914352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45938.34020914352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45938.34020914352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45938.34020914352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45938.34020914352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45938.34020914352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45938.34020914352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45938.34020914352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45938.34020914352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45938.34020914352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45938.34020914352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45938.34020914352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45938.34020914352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45938.34020914352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45938.34020914352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45938.34020914352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45938.34020914352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45938.34020914352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45938.34020914352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45938.34020914352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45938.34020914352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45938.34020914352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45938.34020914352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45938.34020914352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45938.34020914352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45938.34020914352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45938.34020914352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45938.34020914352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45938.34020914352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45938.34020914352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45938.34020914352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45938.34020914352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45938.34020914352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45938.34020914352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45938.34020914352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45938.34020914352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45938.34020914352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45938.34020914352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45938.34020914352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45938.34020914352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45938.34020914352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45938.34020914352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45938.34020914352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45938.34020914352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45938.34020914352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45938.34020914352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45938.34020914352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45938.34020914352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45938.34020914352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45938.34020914352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45938.34020914352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45938.34020914352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45938.34020914352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45938.34020914352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45938.34020914352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45938.34020914352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45938.34020914352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45938.34020914352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45938.34020914352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45938.34020914352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45938.34020914352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45938.34020914352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45938.34020914352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45938.34020914352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45938.34020914352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45938.34020914352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45938.34020914352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45938.34020914352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45938.34020914352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45938.34020914352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45938.34020914352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45938.34020914352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45938.34020914352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45938.34020914352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45938.34020914352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45938.34020914352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45938.34020914352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45938.34020914352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45938.34020914352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45938.34020914352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45938.34020914352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45938.34020914352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45938.34020914352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45938.34020914352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45938.34020914352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45938.34020914352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45938.34020914352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45938.34020914352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45938.34020914352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45938.34020914352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45938.34020914352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45938.34020914352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45938.34020914352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45938.34020914352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45938.34020914352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45938.34020914352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45938.34020914352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45938.34020914352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45938.34020914352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45938.34020914352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45938.34020914352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45938.34020914352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45938.34020914352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45938.34020914352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45938.34020914352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45938.34020914352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45938.34020914352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45938.34020914352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45938.34020914352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45938.34020914352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45938.34020914352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45938.34020914352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45938.34020914352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45938.34020914352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45938.34020914352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45938.34020914352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45938.34020914352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45938.34020914352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45938.34020914352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45938.34020914352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45938.34020914352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45938.34020914352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45938.34020914352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45938.34020914352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45938.34020914352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45938.34020914352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45938.34020914352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45938.34020914352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45938.34020914352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45938.34020914352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45938.34020914352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45938.34020914352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45938.34020914352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45938.34020914352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45938.34020914352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45938.34020914352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45938.34020914352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45938.34020914352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45938.34020914352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45938.34020914352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45938.34020914352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45938.34020914352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45938.34020914352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45938.34020914352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45938.34020914352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45938.34020914352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45938.34020914352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45938.34020914352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45938.34020914352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45938.34020914352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45938.34020914352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45938.34020914352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45938.34020914352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45938.34020914352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45938.34020914352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45938.34020914352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45938.34020914352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tabSelected="1"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2.0841435180045664E-3</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45938.34020914352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45938.34020914352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45938.34020914352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45938.34020914352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45938.34020914352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45938.34020914352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45938.34020914352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45938.34020914352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45938.34020914352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45938.34020914352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45938.34020914352</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45938.34020914352</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45938.34020914352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45938.34020914352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45938.34020914352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45938.34020914352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45938.34020914352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45938.34020914352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45938.34020914352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45938.34020914352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45938.34020914352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45938.34020914352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45938.34020914352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45938.34020914352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45938.34020914352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45938.34020914352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45938.34020914352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45938.34020914352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45938.34020914352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45938.34020914352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45938.34020914352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45938.34020914352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45938.34020914352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45938.34020914352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45938.34020914352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45938.34020914352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45938.34020914352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45938.34020914352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45938.34020914352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45938.34020914352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45938.34020914352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45938.34020914352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45938.34020914352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45938.34020914352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45938.34020914352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45938.34020914352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45938.34020914352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45938.34020914352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45938.34020914352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45938.34020914352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45938.34020914352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45938.34020914352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45938.34020914352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45938.34020914352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45938.34020914352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45938.34020914352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45938.34020914352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45938.34020914352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45938.34020914352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45938.34020914352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45938.34020914352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45938.34020914352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45938.34020914352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45938.34020914352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45938.34020914352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45938.34020914352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45938.34020914352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45938.34020914352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45938.34020914352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45938.34020914352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45938.34020914352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45938.34020914352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45938.34020914352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45938.34020914352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45938.34020914352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45938.34020914352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45938.34020914352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45938.34020914352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45938.34020914352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45938.34020914352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45938.34020914352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45938.34020914352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45938.34020914352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45938.34020914352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45938.34020914352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45938.34020914352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45938.34020914352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45938.34020914352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45938.34020914352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45938.34020914352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45938.34020914352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45938.34020914352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45938.34020914352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45938.34020914352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45938.34020914352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45938.34020914352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45938.34020914352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45938.34020914352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45938.34020914352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45938.34020914352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45938.34020914352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45938.34020914352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45938.34020914352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45938.34020914352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45938.34020914352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45938.34020914352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45938.34020914352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45938.34020914352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45938.34020914352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45938.34020914352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45938.34020914352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45938.34020914352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45938.34020914352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45938.34020914352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45938.34020914352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45938.34020914352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45938.34020914352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45938.34020914352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45938.34020914352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45938.34020914352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45938.34020914352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45938.34020914352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45938.34020914352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45938.34020914352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45938.34020914352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45938.34020914352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45938.34020914352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45938.34020914352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45938.34020914352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45938.34020914352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45938.34020914352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45938.34020914352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45938.34020914352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45938.34020914352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45938.34020914352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45938.34020914352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45938.34020914352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45938.34020914352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45938.34020914352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45938.34020914352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45938.34020914352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45938.34020914352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45938.34020914352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45938.34020914352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45938.34020914352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45938.34020914352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45938.34020914352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45938.34020914352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45938.34020914352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45938.34020914352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45938.34020914352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45938.34020914352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45938.34020914352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45938.34020914352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45938.34020914352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45938.34020914352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45938.34020914352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45938.34020914352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45938.34020914352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45938.34020914352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45938.34020914352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45938.34020914352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45938.34020914352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45938.34020914352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45938.34020914352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45938.34020914352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45938.34020914352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45938.34020914352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45938.34020914352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45938.34020914352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45938.34020914352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45938.34020914352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45938.34020914352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45938.34020914352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45938.34020914352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45938.34020914352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45938.34020914352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45938.34020914352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45938.34020914352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45938.34020914352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45938.34020914352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45938.34020914352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45938.34020914352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45938.34020914352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45938.34020914352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45938.34020914352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45938.34020914352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45938.34020914352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45938.34020914352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45938.34020914352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45938.34020914352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45938.34020914352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45938.34020914352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45938.34020914352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45938.34020914352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45938.34020914352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45938.34020914352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45938.34020914352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45938.34020914352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45938.34020914352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45938.34020914352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45938.34020914352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45938.34020914352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45938.34020914352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45938.34020914352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45938.34020914352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45938.34020914352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45938.34020914352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45938.34020914352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45938.34020914352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45938.34020914352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45938.34020914352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45938.34020914352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45938.34020914352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45938.34020914352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45938.34020914352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45938.34020914352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45938.34020914352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45938.34020914352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45938.34020914352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45938.34020914352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45938.34020914352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45938.34020914352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45938.34020914352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45938.34020914352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45938.34020914352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45938.34020914352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45938.34020914352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45938.34020914352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45938.34020914352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45938.34020914352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45938.34020914352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45938.34020914352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45938.34020914352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45938.34020914352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45938.34020914352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45938.34020914352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45938.34020914352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45938.34020914352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45938.34020914352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45938.34020914352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45938.34020914352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45938.34020914352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45938.34020914352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45938.34020914352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45938.34020914352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45938.34020914352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45938.34020914352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45938.34020914352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45938.34020914352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45938.34020914352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45938.34020914352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45938.34020914352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45938.34020914352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45938.34020914352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45938.34020914352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45938.34020914352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45938.34020914352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45938.34020914352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45938.34020914352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45938.34020914352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45938.34020914352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45938.34020914352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45938.34020914352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45938.34020914352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45938.34020914352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45938.34020914352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45938.34020914352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45938.34020914352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45938.34020914352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45938.34020914352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45938.34020914352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45938.34020914352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45938.34020914352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45938.34020914352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45938.34020914352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45938.34020914352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45938.34020914352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45938.34020914352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45938.34020914352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45938.34020914352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45938.34020914352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45938.34020914352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45938.34020914352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45938.34020914352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45938.34020914352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45938.34020914352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45938.34020914352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45938.34020914352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45938.34020914352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45938.34020914352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45938.34020914352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45938.34020914352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45938.34020914352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45938.34020914352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45938.34020914352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45938.34020914352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45938.34020914352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45938.34020914352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45938.34020914352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45938.34020914352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45938.34020914352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45938.34020914352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45938.34020914352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45938.34020914352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45938.34020914352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45938.34020914352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45938.34020914352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45938.34020914352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45938.34020914352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45938.34020914352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45938.34020914352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45938.34020914352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45938.34020914352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45938.34020914352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45938.34020914352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45938.34020914352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45938.34020914352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45938.34020914352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45938.34020914352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45938.34020914352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45938.34020914352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45938.34020914352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45938.34020914352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45938.34020914352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45938.34020914352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45938.34020914352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45938.34020914352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45938.34020914352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45938.34020914352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45938.34020914352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45938.34020914352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45938.34020914352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45938.34020914352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45938.34020914352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45938.34020914352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45938.34020914352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45938.34020914352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45938.34020914352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45938.34020914352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45938.34020914352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45938.34020914352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45938.34020914352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45938.34020914352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45938.34020914352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45938.34020914352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45938.34020914352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45938.34020914352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45938.34020914352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45938.34020914352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45938.34020914352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45938.34020914352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45938.34020914352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45938.34020914352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45938.34020914352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45938.34020914352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45938.34020914352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45938.34020914352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45938.34020914352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45938.34020914352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45938.34020914352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45938.34020914352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45938.34020914352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45938.34020914352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45938.34020914352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45938.34020914352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45938.34020914352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45938.34020914352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45938.34020914352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45938.34020914352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45938.34020914352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45938.34020914352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45938.34020914352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45938.34020914352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45938.34020914352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45938.34020914352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45938.34020914352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45938.34020914352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45938.34020914352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45938.34020914352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45938.34020914352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45938.34020914352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45938.34020914352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45938.34020914352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45938.34020914352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45938.34020914352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45938.34020914352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45938.34020914352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45938.34020914352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45938.34020914352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45938.34020914352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45938.34020914352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45938.34020914352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45938.34020914352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45938.34020914352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45938.34020914352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45938.34020914352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45938.34020914352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45938.34020914352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45938.34020914352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45938.34020914352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45938.34020914352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45938.34020914352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45938.34020914352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45938.34020914352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45938.34020914352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45938.34020914352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45938.34020914352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45938.34020914352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45938.34020914352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45938.34020914352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45938.34020914352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45938.34020914352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45938.34020914352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45938.34020914352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45938.34020914352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45938.34020914352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45938.34020914352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45938.34020914352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45938.34020914352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45938.34020914352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45938.34020914352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45938.34020914352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45938.34020914352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45938.34020914352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45938.34020914352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45938.34020914352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45938.34020914352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45938.34020914352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45938.34020914352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45938.34020914352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45938.34020914352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45938.34020914352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45938.34020914352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45938.34020914352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45938.34020914352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45938.34020914352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45938.34020914352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45938.34020914352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45938.34020914352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45938.34020914352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45938.34020914352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45938.34020914352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45938.34020914352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45938.34020914352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45938.34020914352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45938.34020914352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45938.34020914352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45938.34020914352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45938.34020914352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45938.34020914352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45938.34020914352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45938.34020914352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45938.34020914352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45938.34020914352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45938.34020914352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45938.34020914352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45938.34020914352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45938.34020914352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45938.34020914352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45938.34020914352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45938.34020914352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45938.34020914352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45938.34020914352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45938.34020914352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45938.34020914352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45938.34020914352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45938.34020914352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45938.34020914352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45938.34020914352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45938.34020914352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45938.34020914352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45938.34020914352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45938.34020914352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45938.34020914352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45938.34020914352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45938.34020914352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45938.34020914352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45938.34020914352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45938.34020914352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45938.34020914352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45938.34020914352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45938.34020914352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45938.34020914352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45938.34020914352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45938.34020914352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45938.34020914352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45938.34020914352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45938.34020914352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45938.34020914352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45938.34020914352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45938.34020914352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45938.34020914352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45938.34020914352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45938.34020914352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45938.34020914352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45938.34020914352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45938.34020914352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45938.34020914352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45938.34020914352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45938.34020914352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45938.34020914352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45938.34020914352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45938.34020914352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45938.34020914352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45938.34020914352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45938.34020914352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45938.34020914352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45938.34020914352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45938.34020914352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45938.34020914352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45938.34020914352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45938.34020914352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45938.34020914352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45938.34020914352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45938.34020914352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45938.34020914352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45938.34020914352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45938.34020914352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45938.34020914352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45938.34020914352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45938.34020914352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45938.34020914352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45938.34020914352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45938.34020914352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45938.34020914352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45938.34020914352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45938.34020914352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45938.34020914352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45938.34020914352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45938.34020914352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45938.34020914352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45938.34020914352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45938.34020914352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45938.34020914352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45938.34020914352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45938.34020914352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45938.34020914352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45938.34020914352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45938.34020914352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45938.34020914352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45938.34020914352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45938.34020914352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45938.34020914352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45938.34020914352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45938.34020914352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45938.34020914352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45938.34020914352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45938.34020914352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45938.34020914352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45938.34020914352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45938.34020914352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45938.34020914352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45938.34020914352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45938.34020914352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45938.34020914352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45938.34020914352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45938.34020914352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45938.34020914352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45938.34020914352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45938.34020914352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45938.34020914352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45938.34020914352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45938.34020914352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45938.34020914352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45938.34020914352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45938.34020914352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45938.34020914352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45938.34020914352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45938.34020914352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45938.34020914352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45938.34020914352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45938.34020914352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45938.34020914352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45938.34020914352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45938.34020914352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45938.34020914352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45938.34020914352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45938.34020914352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45938.34020914352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45938.34020914352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45938.34020914352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45938.34020914352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45938.34020914352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45938.34020914352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45938.34020914352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45938.34020914352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45938.34020914352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45938.34020914352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45938.34020914352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45938.34020914352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45938.34020914352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45938.34020914352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45938.34020914352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45938.34020914352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45938.34020914352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45938.34020914352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45938.34020914352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45938.34020914352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45938.34020914352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45938.34020914352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45938.34020914352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45938.34020914352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45938.34020914352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45938.34020914352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45938.34020914352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45938.34020914352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45938.34020914352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45938.34020914352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45938.34020914352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45938.34020914352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45938.34020914352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45938.34020914352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45938.34020914352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45938.34020914352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45938.34020914352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45938.34020914352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45938.34020914352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45938.34020914352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45938.34020914352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45938.34020914352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45938.34020914352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45938.34020914352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45938.34020914352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45938.34020914352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45938.34020914352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45938.34020914352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45938.34020914352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45938.34020914352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45938.34020914352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45938.34020914352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45938.34020914352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45938.34020914352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45938.34020914352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45938.34020914352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45938.34020914352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45938.34020914352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45938.34020914352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45938.34020914352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45938.34020914352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45938.34020914352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45938.34020914352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45938.34020914352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45938.34020914352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45938.34020914352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45938.34020914352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45938.34020914352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45938.34020914352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45938.34020914352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45938.34020914352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45938.34020914352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45938.34020914352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45938.34020914352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45938.34020914352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45938.34020914352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45938.34020914352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45938.34020914352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45938.34020914352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45938.34020914352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45938.34020914352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45938.34020914352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45938.34020914352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45938.34020914352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45938.34020914352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45938.34020914352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45938.34020914352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45938.34020914352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45938.34020914352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45938.34020914352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45938.34020914352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45938.34020914352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45938.34020914352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45938.34020914352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45938.34020914352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45938.34020914352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45938.34020914352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45938.34020914352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45938.34020914352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45938.34020914352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45938.34020914352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45938.34020914352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45938.34020914352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45938.34020914352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45938.34020914352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45938.34020914352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45938.34020914352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45938.34020914352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45938.34020914352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45938.34020914352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45938.34020914352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45938.34020914352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45938.34020914352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45938.34020914352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45938.34020914352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45938.34020914352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45938.34020914352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45938.34020914352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45938.34020914352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45938.34020914352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45938.34020914352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45938.34020914352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45938.34020914352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45938.34020914352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45938.34020914352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45938.34020914352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45938.34020914352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45938.34020914352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45938.34020914352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45938.34020914352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45938.34020914352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45938.34020914352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45938.34020914352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45938.34020914352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45938.34020914352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45938.34020914352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45938.34020914352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45938.34020914352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45938.34020914352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45938.34020914352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45938.34020914352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45938.34020914352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45938.34020914352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45938.34020914352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45938.34020914352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45938.34020914352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45938.34020914352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45938.34020914352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45938.34020914352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45938.34020914352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45938.34020914352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45938.34020914352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45938.34020914352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45938.34020914352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45938.34020914352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45938.34020914352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45938.34020914352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45938.34020914352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45938.34020914352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45938.34020914352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45938.34020914352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45938.34020914352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45938.34020914352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45938.34020914352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45938.34020914352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45938.34020914352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45938.34020914352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45938.34020914352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45938.34020914352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45938.34020914352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45938.34020914352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45938.34020914352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45938.34020914352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45938.34020914352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45938.34020914352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45938.34020914352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45938.34020914352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45938.34020914352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45938.34020914352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45938.34020914352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45938.34020914352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45938.34020914352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45938.34020914352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45938.34020914352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45938.34020914352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45938.34020914352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45938.34020914352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45938.34020914352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45938.34020914352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45938.34020914352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45938.34020914352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45938.34020914352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45938.34020914352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45938.34020914352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45938.34020914352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45938.34020914352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45938.34020914352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45938.34020914352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45938.34020914352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45938.34020914352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45938.34020914352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45938.34020914352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45938.34020914352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45938.34020914352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45938.34020914352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45938.34020914352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45938.34020914352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45938.34020914352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45938.34020914352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45938.34020914352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45938.34020914352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45938.34020914352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45938.34020914352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45938.34020914352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45938.34020914352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45938.34020914352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45938.34020914352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45938.34020914352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45938.34020914352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45938.34020914352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45938.34020914352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45938.34020914352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45938.34020914352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45938.34020914352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45938.34020914352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45938.34020914352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45938.34020914352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45938.34020914352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45938.34020914352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45938.34020914352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45938.34020914352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45938.34020914352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45938.34020914352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45938.34020914352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45938.34020914352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45938.34020914352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45938.34020914352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45938.34020914352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45938.34020914352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45938.34020914352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45938.34020914352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45938.34020914352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45938.34020914352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45938.34020914352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45938.34020914352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45938.34020914352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45938.34020914352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45938.34020914352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45938.34020914352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45938.34020914352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45938.34020914352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45938.34020914352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45938.34020914352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45938.34020914352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45938.34020914352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45938.34020914352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45938.34020914352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45938.34020914352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45938.34020914352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45938.34020914352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45938.34020914352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45938.34020914352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45938.34020914352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45938.34020914352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45938.34020914352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45938.34020914352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45938.34020914352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45938.34020914352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45938.34020914352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45938.34020914352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45938.34020914352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45938.34020914352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45938.34020914352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45938.34020914352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45938.34020914352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45938.34020914352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45938.34020914352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45938.34020914352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45938.34020914352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45938.34020914352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45938.34020914352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45938.34020914352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45938.34020914352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45938.34020914352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45938.34020914352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45938.34020914352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45938.34020914352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45938.34020914352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45938.34020914352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45938.34020914352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45938.34020914352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45938.34020914352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45938.34020914352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45938.34020914352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45938.34020914352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45938.34020914352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45938.34020914352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45938.34020914352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45938.34020914352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45938.34020914352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45938.34020914352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45938.34020914352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45938.34020914352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45938.34020914352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45938.34020914352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45938.34020914352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45938.34020914352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45938.34020914352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45938.34020914352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45938.34020914352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45938.34020914352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45938.34020914352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45938.34020914352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45938.34020914352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45938.34020914352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45938.34020914352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45938.34020914352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45938.34020914352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45938.34020914352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45938.34020914352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45938.34020914352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45938.34020914352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45938.34020914352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45938.34020914352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45938.34020914352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45938.34020914352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45938.34020914352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45938.34020914352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45938.34020914352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45938.34020914352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45938.34020914352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45938.34020914352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45938.34020914352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45938.34020914352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45938.34020914352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45938.34020914352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45938.34020914352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45938.34020914352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45938.34020914352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45938.34020914352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45938.34020914352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45938.34020914352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45938.34020914352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45938.34020914352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45938.34020914352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45938.34020914352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45938.34020914352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45938.34020914352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45938.34020914352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45938.34020914352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45938.34020914352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45938.34020914352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45938.34020914352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45938.34020914352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45938.34020914352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45938.34020914352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45938.34020914352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45938.34020914352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45938.34020914352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45938.34020914352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45938.34020914352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45938.34020914352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45938.34020914352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45938.34020914352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45938.34020914352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45938.34020914352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45938.34020914352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45938.34020914352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45938.34020914352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45938.34020914352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45938.34020914352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45938.34020914352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45938.34020914352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45938.34020914352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45938.34020914352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45938.34020914352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45938.34020914352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45938.34020914352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45938.34020914352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45938.34020914352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45938.34020914352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45938.34020914352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45938.34020914352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45938.34020914352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45938.34020914352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45938.34020914352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45938.34020914352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45938.34020914352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45938.34020914352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45938.34020914352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45938.34020914352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45938.34020914352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45938.34020914352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45938.34020914352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45938.34020914352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45938.34020914352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45938.34020914352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45938.34020914352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45938.34020914352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45938.34020914352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45938.34020914352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45938.34020914352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45938.34020914352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45938.34020914352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45938.34020914352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45938.34020914352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45938.34020914352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45938.34020914352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45938.34020914352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45938.34020914352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45938.34020914352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45938.34020914352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45938.34020914352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45938.34020914352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45938.34020914352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45938.34020914352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45938.34020914352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45938.34020914352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45938.34020914352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45938.34020914352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45938.34020914352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45938.34020914352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45938.34020914352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45938.34020914352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45938.34020914352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45938.34020914352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45938.34020914352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45938.34020914352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45938.34020914352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45938.34020914352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45938.34020914352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45938.34020914352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45938.34020914352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45938.34020914352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45938.34020914352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45938.34020914352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45938.34020914352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45938.34020914352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45938.34020914352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45938.34020914352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45938.34020914352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45938.34020914352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45938.34020914352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45938.34020914352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45938.34020914352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45938.34020914352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45938.34020914352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45938.34020914352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45938.34020914352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45938.34020914352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45938.34020914352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45938.34020914352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45938.34020914352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45938.34020914352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45938.34020914352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45938.34020914352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45938.34020914352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45938.34020914352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45938.34020914352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45938.34020914352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45938.34020914352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45938.34020914352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45938.34020914352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45938.34020914352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45938.34020914352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45938.34020914352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45938.34020914352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45938.34020914352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45938.34020914352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45938.34020914352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45938.34020914352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45938.34020914352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45938.34020914352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45938.34020914352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45938.34020914352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45938.34020914352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45938.34020914352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45938.34020914352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45938.34020914352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45938.34020914352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45938.34020914352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45938.34020914352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45938.34020914352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45938.34020914352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45938.34020914352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45938.34020914352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45938.34020914352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45938.34020914352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45938.34020914352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45938.34020914352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45938.34020914352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45938.34020914352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45938.34020914352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45938.34020914352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45938.34020914352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45938.34020914352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45938.34020914352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45938.34020914352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45938.34020914352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45938.34020914352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45938.34020914352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45938.34020914352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45938.34020914352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45938.34020914352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45938.34020914352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45938.34020914352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45938.34020914352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45938.34020914352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45938.34020914352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45938.34020914352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45938.34020914352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45938.34020914352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45938.34020914352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45938.34020914352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45938.34020914352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45938.34020914352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45938.34020914352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45938.34020914352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45938.34020914352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45938.34020914352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45938.34020914352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45938.34020914352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45938.34020914352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45938.34020914352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45938.34020914352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45938.34020914352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45938.34020914352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45938.34020914352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45938.34020914352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45938.34020914352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45938.34020914352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45938.34020914352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45938.34020914352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45938.34020914352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45938.34020914352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45938.34020914352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45938.34020914352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45938.34020914352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45938.34020914352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45938.34020914352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45938.34020914352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45938.34020914352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45938.34020914352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45938.34020914352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45938.34020914352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45938.34020914352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45938.34020914352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45938.34020914352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45938.34020914352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45938.34020914352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45938.34020914352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45938.34020914352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45938.34020914352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45938.34020914352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45938.34020914352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45938.34020914352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45938.34020914352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45938.34020914352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45938.34020914352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45938.34020914352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45938.34020914352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45938.34020914352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45938.34020914352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45938.34020914352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45938.34020914352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45938.34020914352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45938.34020914352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45938.34020914352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45938.34020914352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45938.34020914352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45938.34020914352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45938.34020914352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45938.34020914352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45938.34020914352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45938.34020914352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45938.34020914352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45938.34020914352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45938.34020914352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45938.34020914352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45938.34020914352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45938.34020914352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45938.34020914352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45938.34020914352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45938.34020914352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45938.34020914352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45938.34020914352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45938.34020914352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45938.34020914352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45938.34020914352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45938.34020914352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45938.34020914352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45938.34020914352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45938.34020914352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45938.34020914352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45938.34020914352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45938.34020914352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45938.34020914352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45938.34020914352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45938.34020914352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45938.34020914352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45938.34020914352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45938.34020914352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45938.34020914352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45938.34020914352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45938.34020914352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45938.34020914352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45938.34020914352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45938.34020914352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45938.34020914352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45938.34020914352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45938.34020914352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45938.34020914352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45938.34020914352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45938.34020914352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45938.34020914352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45938.34020914352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45938.34020914352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45938.34020914352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234.85949155092385</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0.66178321759070968</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0.44460729166894453</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45938.34020914352</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0.20270914352295222</v>
      </c>
      <c r="H6" s="136">
        <v>45938.131550925929</v>
      </c>
      <c r="I6" s="132" t="str">
        <f>IFERROR(VLOOKUP(D6,DB!A:F,6,0),"")</f>
        <v>Generator-SG</v>
      </c>
      <c r="J6" s="132" t="str">
        <f>IFERROR(VLOOKUP(D6,DB!A:G,7,0),"")</f>
        <v>Dead</v>
      </c>
      <c r="K6" s="139" t="s">
        <v>39059</v>
      </c>
      <c r="L6" s="134" t="str">
        <f>IFERROR(VLOOKUP(D6,DB!A:I,9,0),"")</f>
        <v>Latis</v>
      </c>
    </row>
    <row r="7" spans="1:16" ht="15" customHeight="1">
      <c r="A7" s="132"/>
      <c r="B7" s="132" t="str">
        <f>IFERROR(VLOOKUP(D7,DB!A:K,11,0),"")</f>
        <v/>
      </c>
      <c r="C7" s="133"/>
      <c r="D7" s="134"/>
      <c r="E7" s="135"/>
      <c r="F7" s="136"/>
      <c r="G7" s="137">
        <f ca="1">IFERROR(NOW()-F7,"")</f>
        <v>45938.34020914352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45938.34020914352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45938.34020914352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45938.34020914352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45938.34020914352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45938.34020914352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45938.34020914352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45938.34020914352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45938.34020914352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45938.34020914352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45938.34020914352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45938.34020914352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45938.34020914352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45938.34020914352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45938.34020914352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45938.34020914352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45938.34020914352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45938.34020914352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45938.34020914352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45938.34020914352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45938.34020914352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45938.34020914352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45938.34020914352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45938.34020914352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45938.34020914352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45938.34020914352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45938.34020914352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45938.34020914352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45938.34020914352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45938.34020914352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45938.34020914352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45938.34020914352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45938.34020914352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45938.34020914352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45938.34020914352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45938.34020914352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45938.34020914352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45938.34020914352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45938.34020914352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45938.34020914352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45938.34020914352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45938.34020914352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45938.34020914352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45938.34020914352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45938.34020914352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45938.34020914352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45938.34020914352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45938.34020914352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45938.34020914352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45938.34020914352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45938.34020914352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45938.34020914352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45938.34020914352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45938.34020914352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45938.34020914352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45938.34020914352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45938.34020914352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45938.34020914352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45938.34020914352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45938.34020914352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45938.34020914352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45938.34020914352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45938.34020914352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45938.34020914352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45938.34020914352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45938.34020914352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45938.34020914352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45938.34020914352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45938.34020914352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45938.34020914352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45938.34020914352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45938.34020914352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45938.34020914352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45938.34020914352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45938.34020914352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45938.34020914352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45938.34020914352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45938.34020914352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45938.34020914352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45938.34020914352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45938.34020914352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45938.34020914352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45938.34020914352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45938.34020914352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45938.34020914352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45938.34020914352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45938.34020914352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45938.34020914352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45938.34020914352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45938.34020914352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45938.34020914352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45938.34020914352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45938.34020914352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45938.34020914352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45938.34020914352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45938.34020914352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45938.34020914352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45938.34020914352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45938.34020914352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45938.34020914352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45938.34020914352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45938.34020914352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45938.34020914352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45938.34020914352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45938.34020914352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45938.34020914352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45938.34020914352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45938.34020914352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45938.34020914352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45938.34020914352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45938.34020914352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45938.34020914352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45938.34020914352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45938.34020914352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45938.34020914352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45938.34020914352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45938.34020914352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45938.34020914352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45938.34020914352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45938.34020914352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45938.34020914352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45938.34020914352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45938.34020914352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45938.34020914352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45938.34020914352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45938.34020914352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45938.34020914352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45938.34020914352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45938.34020914352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45938.34020914352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45938.34020914352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45938.34020914352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45938.34020914352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45938.34020914352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45938.34020914352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45938.34020914352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45938.34020914352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45938.34020914352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45938.34020914352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45938.34020914352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45938.34020914352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45938.34020914352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45938.34020914352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45938.34020914352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45938.34020914352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45938.34020914352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45938.34020914352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45938.34020914352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45938.34020914352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45938.34020914352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45938.34020914352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45938.34020914352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45938.34020914352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45938.34020914352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45938.34020914352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45938.34020914352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45938.34020914352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45938.34020914352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45938.34020914352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45938.34020914352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45938.34020914352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45938.34020914352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45938.34020914352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45938.34020914352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45938.34020914352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45938.34020914352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45938.34020914352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45938.34020914352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45938.34020914352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45938.34020914352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45938.34020914352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45938.34020914352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45938.34020914352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45938.34020914352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45938.34020914352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45938.34020914352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45938.34020914352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45938.34020914352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45938.34020914352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45938.34020914352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45938.34020914352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45938.34020914352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45938.34020914352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45938.34020914352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45938.34020914352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45938.34020914352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45938.34020914352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45938.34020914352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45938.34020914352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45938.34020914352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45938.34020914352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45938.34020914352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45938.34020914352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45938.34020914352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45938.34020914352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45938.34020914352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45938.34020914352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45938.34020914352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45938.34020914352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45938.34020914352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45938.34020914352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45938.34020914352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45938.34020914352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45938.34020914352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45938.34020914352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45938.34020914352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45938.34020914352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45938.34020914352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45938.34020914352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45938.34020914352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45938.34020914352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45938.34020914352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45938.34020914352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45938.34020914352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45938.34020914352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45938.34020914352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45938.34020914352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45938.34020914352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45938.34020914352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45938.34020914352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45938.34020914352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45938.34020914352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45938.34020914352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45938.34020914352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45938.34020914352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45938.34020914352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45938.34020914352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45938.34020914352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45938.34020914352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45938.34020914352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45938.34020914352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45938.34020914352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45938.34020914352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45938.34020914352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45938.34020914352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45938.34020914352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45938.34020914352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45938.34020914352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45938.34020914352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45938.34020914352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45938.34020914352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45938.34020914352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45938.34020914352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45938.34020914352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45938.34020914352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45938.34020914352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45938.34020914352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45938.34020914352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45938.34020914352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45938.34020914352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45938.34020914352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45938.34020914352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45938.34020914352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45938.34020914352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45938.34020914352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45938.34020914352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45938.34020914352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45938.34020914352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45938.34020914352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45938.34020914352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45938.34020914352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45938.34020914352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45938.34020914352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45938.34020914352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45938.34020914352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45938.34020914352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45938.34020914352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45938.34020914352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45938.34020914352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45938.34020914352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45938.34020914352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45938.34020914352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45938.34020914352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45938.34020914352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45938.34020914352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45938.34020914352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45938.34020914352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45938.34020914352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45938.34020914352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45938.34020914352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45938.34020914352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45938.34020914352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45938.34020914352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45938.34020914352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45938.34020914352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45938.34020914352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45938.34020914352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45938.34020914352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45938.34020914352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45938.34020914352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45938.34020914352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45938.34020914352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45938.34020914352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45938.34020914352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45938.34020914352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45938.34020914352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45938.34020914352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45938.34020914352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45938.34020914352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45938.34020914352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45938.34020914352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45938.34020914352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45938.34020914352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45938.34020914352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45938.34020914352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45938.34020914352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45938.34020914352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45938.34020914352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45938.34020914352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45938.34020914352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45938.34020914352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45938.34020914352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45938.34020914352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45938.34020914352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45938.34020914352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45938.34020914352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45938.34020914352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45938.34020914352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45938.34020914352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45938.34020914352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45938.34020914352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45938.34020914352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45938.34020914352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45938.34020914352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45938.34020914352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45938.34020914352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45938.34020914352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45938.34020914352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45938.34020914352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45938.34020914352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45938.34020914352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45938.34020914352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45938.34020914352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45938.34020914352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45938.34020914352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45938.34020914352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45938.34020914352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45938.34020914352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45938.34020914352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45938.34020914352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45938.34020914352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45938.34020914352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45938.34020914352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45938.34020914352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45938.34020914352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45938.34020914352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45938.34020914352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45938.34020914352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45938.34020914352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45938.34020914352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45938.34020914352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45938.34020914352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45938.34020914352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45938.34020914352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45938.34020914352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45938.34020914352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45938.34020914352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45938.34020914352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45938.34020914352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45938.34020914352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45938.34020914352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45938.34020914352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45938.34020914352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45938.34020914352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45938.34020914352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45938.34020914352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45938.34020914352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45938.34020914352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45938.34020914352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45938.34020914352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45938.34020914352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45938.34020914352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45938.34020914352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45938.34020914352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45938.34020914352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45938.34020914352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45938.34020914352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45938.34020914352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45938.34020914352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45938.34020914352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45938.34020914352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45938.34020914352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45938.34020914352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45938.34020914352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45938.34020914352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45938.34020914352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45938.34020914352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45938.34020914352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45938.34020914352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45938.34020914352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45938.34020914352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45938.34020914352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45938.34020914352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45938.34020914352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45938.34020914352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45938.34020914352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45938.34020914352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45938.34020914352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45938.34020914352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45938.34020914352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45938.34020914352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45938.34020914352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45938.34020914352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45938.34020914352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45938.34020914352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45938.34020914352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45938.34020914352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45938.34020914352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45938.34020914352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45938.34020914352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45938.34020914352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45938.34020914352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45938.34020914352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45938.34020914352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45938.34020914352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45938.34020914352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45938.34020914352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45938.34020914352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45938.34020914352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45938.34020914352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45938.34020914352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45938.34020914352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45938.34020914352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45938.34020914352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45938.34020914352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45938.34020914352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45938.34020914352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45938.34020914352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45938.34020914352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45938.34020914352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45938.34020914352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45938.34020914352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45938.34020914352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45938.34020914352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45938.34020914352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45938.34020914352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45938.34020914352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45938.34020914352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45938.34020914352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45938.34020914352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45938.34020914352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45938.34020914352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45938.34020914352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45938.34020914352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45938.34020914352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45938.34020914352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45938.34020914352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45938.34020914352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45938.34020914352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45938.34020914352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45938.34020914352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45938.34020914352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45938.34020914352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45938.34020914352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45938.34020914352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45938.34020914352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45938.34020914352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45938.34020914352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45938.34020914352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45938.34020914352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45938.34020914352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45938.34020914352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45938.34020914352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45938.34020914352</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45938.34020914352</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46.508148958331731</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39043</v>
      </c>
      <c r="F3" s="38">
        <v>45926.188877314817</v>
      </c>
      <c r="G3" s="39">
        <f ca="1">IFERROR(NOW()-F3,"-")</f>
        <v>12.151331828703405</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39043</v>
      </c>
      <c r="F4" s="38">
        <v>45937.848715277774</v>
      </c>
      <c r="G4" s="39">
        <f ca="1">IFERROR(NOW()-F4,"-")</f>
        <v>0.49149386574572418</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0.35312581018661149</v>
      </c>
      <c r="H5" s="38">
        <v>45937.842569444445</v>
      </c>
      <c r="I5" s="37" t="str">
        <f>IFERROR(VLOOKUP(D5,DB!A:F,6,0),"")</f>
        <v>Generator-DG</v>
      </c>
      <c r="J5" s="37" t="str">
        <f>IFERROR(VLOOKUP(D5,DB!A:G,7,0),"")</f>
        <v>Good</v>
      </c>
      <c r="K5" s="37" t="s">
        <v>39070</v>
      </c>
      <c r="L5" s="37" t="str">
        <f>IFERROR(VLOOKUP(D5,DB!A:I,9,0),"")</f>
        <v>Latis</v>
      </c>
      <c r="M5" s="128"/>
    </row>
    <row r="6" spans="1:13" ht="30.75">
      <c r="A6" s="37" t="s">
        <v>39071</v>
      </c>
      <c r="B6" s="37" t="str">
        <f>IFERROR(VLOOKUP(D6,DB!A:K,11,0),"")</f>
        <v>R5</v>
      </c>
      <c r="C6" s="37">
        <v>1</v>
      </c>
      <c r="D6" s="37" t="s">
        <v>29760</v>
      </c>
      <c r="E6" s="37" t="s">
        <v>38964</v>
      </c>
      <c r="F6" s="38">
        <v>45938.14398148148</v>
      </c>
      <c r="G6" s="39">
        <f ca="1">IFERROR(NOW()-F6,"-")</f>
        <v>0.19622766203974606</v>
      </c>
      <c r="H6" s="38">
        <v>45937.893564814818</v>
      </c>
      <c r="I6" s="37" t="str">
        <f>IFERROR(VLOOKUP(D6,DB!A:F,6,0),"")</f>
        <v>SCECO</v>
      </c>
      <c r="J6" s="37" t="str">
        <f>IFERROR(VLOOKUP(D6,DB!A:G,7,0),"")</f>
        <v>Dead</v>
      </c>
      <c r="K6" s="37" t="s">
        <v>39072</v>
      </c>
      <c r="L6" s="37" t="str">
        <f>IFERROR(VLOOKUP(D6,DB!A:I,9,0),"")</f>
        <v>Latis</v>
      </c>
      <c r="M6" s="128"/>
    </row>
    <row r="7" spans="1:13" ht="15">
      <c r="A7" s="37"/>
      <c r="B7" s="37" t="str">
        <f>IFERROR(VLOOKUP(D7,DB!A:K,11,0),"")</f>
        <v/>
      </c>
      <c r="C7" s="37"/>
      <c r="D7" s="37"/>
      <c r="E7" s="37"/>
      <c r="F7" s="38"/>
      <c r="G7" s="39">
        <f ca="1">IFERROR(NOW()-F7,"-")</f>
        <v>45938.34020914352</v>
      </c>
      <c r="H7" s="38"/>
      <c r="I7" s="37" t="str">
        <f>IFERROR(VLOOKUP(D7,DB!A:F,6,0),"")</f>
        <v/>
      </c>
      <c r="J7" s="37" t="str">
        <f>IFERROR(VLOOKUP(D7,DB!A:G,7,0),"")</f>
        <v/>
      </c>
      <c r="K7" s="37"/>
      <c r="L7" s="37" t="str">
        <f>IFERROR(VLOOKUP(D7,DB!A:I,9,0),"")</f>
        <v/>
      </c>
      <c r="M7" s="128"/>
    </row>
    <row r="8" spans="1:13" ht="15">
      <c r="A8" s="37"/>
      <c r="B8" s="37" t="str">
        <f>IFERROR(VLOOKUP(D8,DB!A:K,11,0),"")</f>
        <v>R5</v>
      </c>
      <c r="C8" s="37"/>
      <c r="D8" s="37" t="s">
        <v>35480</v>
      </c>
      <c r="E8" s="37"/>
      <c r="F8" s="38"/>
      <c r="G8" s="39">
        <f ca="1">IFERROR(NOW()-F8,"-")</f>
        <v>45938.34020914352</v>
      </c>
      <c r="H8" s="38"/>
      <c r="I8" s="37" t="str">
        <f>IFERROR(VLOOKUP(D8,DB!A:F,6,0),"")</f>
        <v>SCECO</v>
      </c>
      <c r="J8" s="37" t="str">
        <f>IFERROR(VLOOKUP(D8,DB!A:G,7,0),"")</f>
        <v>Dead</v>
      </c>
      <c r="K8" s="37"/>
      <c r="L8" s="37" t="str">
        <f>IFERROR(VLOOKUP(D8,DB!A:I,9,0),"")</f>
        <v>Latis</v>
      </c>
      <c r="M8" s="128"/>
    </row>
    <row r="9" spans="1:13" ht="15">
      <c r="A9" s="37"/>
      <c r="B9" s="37" t="str">
        <f>IFERROR(VLOOKUP(D9,DB!A:K,11,0),"")</f>
        <v/>
      </c>
      <c r="C9" s="37"/>
      <c r="D9" s="37"/>
      <c r="E9" s="37"/>
      <c r="F9" s="38"/>
      <c r="G9" s="39">
        <f ca="1">IFERROR(NOW()-F9,"-")</f>
        <v>45938.34020914352</v>
      </c>
      <c r="H9" s="38"/>
      <c r="I9" s="37" t="str">
        <f>IFERROR(VLOOKUP(D9,DB!A:F,6,0),"")</f>
        <v/>
      </c>
      <c r="J9" s="37" t="str">
        <f>IFERROR(VLOOKUP(D9,DB!A:G,7,0),"")</f>
        <v/>
      </c>
      <c r="K9" s="37"/>
      <c r="L9" s="37" t="str">
        <f>IFERROR(VLOOKUP(D9,DB!A:I,9,0),"")</f>
        <v/>
      </c>
      <c r="M9" s="128"/>
    </row>
    <row r="10" spans="1:13" ht="15">
      <c r="A10" s="37"/>
      <c r="B10" s="37" t="str">
        <f>IFERROR(VLOOKUP(D10,DB!A:K,11,0),"")</f>
        <v>R5</v>
      </c>
      <c r="C10" s="37"/>
      <c r="D10" s="37" t="s">
        <v>35780</v>
      </c>
      <c r="E10" s="37"/>
      <c r="F10" s="38"/>
      <c r="G10" s="39">
        <f ca="1">IFERROR(NOW()-F10,"-")</f>
        <v>45938.34020914352</v>
      </c>
      <c r="H10" s="38"/>
      <c r="I10" s="37" t="str">
        <f>IFERROR(VLOOKUP(D10,DB!A:F,6,0),"")</f>
        <v>SCECO</v>
      </c>
      <c r="J10" s="37" t="str">
        <f>IFERROR(VLOOKUP(D10,DB!A:G,7,0),"")</f>
        <v>Dead</v>
      </c>
      <c r="K10" s="37"/>
      <c r="L10" s="37" t="str">
        <f>IFERROR(VLOOKUP(D10,DB!A:I,9,0),"")</f>
        <v>Latis</v>
      </c>
      <c r="M10" s="128"/>
    </row>
    <row r="11" spans="1:13" ht="15">
      <c r="A11" s="37"/>
      <c r="B11" s="37" t="str">
        <f>IFERROR(VLOOKUP(D11,DB!A:K,11,0),"")</f>
        <v/>
      </c>
      <c r="C11" s="37"/>
      <c r="D11" s="37"/>
      <c r="E11" s="37"/>
      <c r="F11" s="38"/>
      <c r="G11" s="39">
        <f ca="1">IFERROR(NOW()-F11,"-")</f>
        <v>45938.34020914352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45938.34020914352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45938.34020914352</v>
      </c>
      <c r="H13" s="38"/>
      <c r="I13" s="37" t="str">
        <f>IFERROR(VLOOKUP(D13,DB!A:F,6,0),"")</f>
        <v/>
      </c>
      <c r="J13" s="37" t="str">
        <f>IFERROR(VLOOKUP(D13,DB!A:G,7,0),"")</f>
        <v/>
      </c>
      <c r="K13" s="37"/>
      <c r="L13" s="37" t="str">
        <f>IFERROR(VLOOKUP(D13,DB!A:I,9,0),"")</f>
        <v/>
      </c>
      <c r="M13" s="128"/>
    </row>
    <row r="14" spans="1:13" ht="15">
      <c r="A14" s="84"/>
      <c r="B14" s="84" t="str">
        <f>IFERROR(VLOOKUP(D14,DB!A:K,11,0),"")</f>
        <v/>
      </c>
      <c r="C14" s="84"/>
      <c r="D14" s="84"/>
      <c r="E14" s="84"/>
      <c r="F14" s="126"/>
      <c r="G14" s="127">
        <f ca="1">IFERROR(NOW()-F14,"-")</f>
        <v>45938.34020914352</v>
      </c>
      <c r="H14" s="126"/>
      <c r="I14" s="84" t="str">
        <f>IFERROR(VLOOKUP(D14,DB!A:F,6,0),"")</f>
        <v/>
      </c>
      <c r="J14" s="84" t="str">
        <f>IFERROR(VLOOKUP(D14,DB!A:G,7,0),"")</f>
        <v/>
      </c>
      <c r="K14" s="84"/>
      <c r="L14" s="84" t="str">
        <f>IFERROR(VLOOKUP(D14,DB!A:I,9,0),"")</f>
        <v/>
      </c>
      <c r="M14" s="128"/>
    </row>
    <row r="15" spans="1:13" ht="15">
      <c r="A15" s="84"/>
      <c r="B15" s="84" t="str">
        <f>IFERROR(VLOOKUP(D15,DB!A:K,11,0),"")</f>
        <v/>
      </c>
      <c r="C15" s="84"/>
      <c r="D15" s="84"/>
      <c r="E15" s="84"/>
      <c r="F15" s="126"/>
      <c r="G15" s="127">
        <f ca="1">IFERROR(NOW()-F15,"-")</f>
        <v>45938.34020914352</v>
      </c>
      <c r="H15" s="126"/>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45938.34020914352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45938.34020914352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45938.34020914352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45938.34020914352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45938.34020914352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45938.34020914352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45938.34020914352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45938.34020914352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45938.34020914352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45938.34020914352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45938.34020914352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45938.34020914352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45938.34020914352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45938.34020914352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45938.34020914352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45938.34020914352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45938.34020914352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45938.34020914352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45938.34020914352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45938.34020914352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45938.34020914352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45938.34020914352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45938.34020914352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45938.34020914352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45938.34020914352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45938.34020914352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45938.34020914352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45938.34020914352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45938.34020914352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45938.34020914352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45938.34020914352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45938.34020914352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45938.34020914352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45938.34020914352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45938.34020914352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45938.34020914352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45938.34020914352</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6"/>
      <c r="G53" s="127">
        <f ca="1">IFERROR(NOW()-F53,"-")</f>
        <v>45938.34020914352</v>
      </c>
      <c r="H53" s="126"/>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45938.34020914352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45938.34020914352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45938.34020914352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45938.34020914352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45938.34020914352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45938.34020914352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45938.34020914352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45938.34020914352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45938.34020914352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45938.34020914352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45938.34020914352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45938.34020914352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45938.34020914352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45938.34020914352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45938.34020914352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45938.34020914352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45938.34020914352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45938.34020914352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45938.34020914352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45938.34020914352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45938.34020914352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45938.34020914352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45938.34020914352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45938.34020914352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45938.34020914352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45938.34020914352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45938.34020914352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45938.34020914352</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6"/>
      <c r="G82" s="127">
        <f ca="1">IFERROR(NOW()-F82,"-")</f>
        <v>45938.34020914352</v>
      </c>
      <c r="H82" s="126"/>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45938.34020914352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45938.34020914352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45938.34020914352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45938.34020914352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45938.34020914352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45938.34020914352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45938.34020914352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45938.34020914352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45938.34020914352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45938.34020914352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45938.34020914352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45938.34020914352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45938.34020914352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45938.34020914352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45938.34020914352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45938.34020914352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45938.34020914352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45938.34020914352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45938.34020914352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45938.34020914352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45938.34020914352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45938.34020914352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45938.34020914352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45938.34020914352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45938.34020914352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45938.34020914352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45938.34020914352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45938.34020914352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45938.34020914352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45938.34020914352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45938.34020914352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45938.34020914352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45938.34020914352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45938.34020914352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45938.34020914352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45938.34020914352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45938.34020914352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45938.34020914352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45938.34020914352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45938.34020914352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45938.34020914352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45938.34020914352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45938.34020914352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45938.34020914352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45938.34020914352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45938.34020914352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45938.34020914352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45938.34020914352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45938.34020914352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45938.34020914352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45938.34020914352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45938.34020914352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45938.34020914352</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6"/>
      <c r="G136" s="127">
        <f ca="1">IFERROR(NOW()-F136,"-")</f>
        <v>45938.34020914352</v>
      </c>
      <c r="H136" s="126"/>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J13" sqref="J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11.567361921297561</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45938.34020914352</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4.4592369212987251</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3.3979637731463299</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0.5311813657390303</v>
      </c>
      <c r="H6" s="116">
        <v>45937.667847222219</v>
      </c>
      <c r="I6" s="112" t="str">
        <f>IFERROR(VLOOKUP(D6,DB!A:F,6,0),"")</f>
        <v>SCECO</v>
      </c>
      <c r="J6" s="112" t="str">
        <f>IFERROR(VLOOKUP(D6,DB!A:G,7,0),"")</f>
        <v>Weak</v>
      </c>
      <c r="K6" s="117" t="s">
        <v>39080</v>
      </c>
      <c r="L6" s="118" t="str">
        <f>IFERROR(VLOOKUP(D6,DB!A:I,9,0),"")</f>
        <v>Latis</v>
      </c>
    </row>
    <row r="7" spans="1:16383" ht="31.5" customHeight="1">
      <c r="A7" s="113"/>
      <c r="B7" s="112" t="str">
        <f>IFERROR(VLOOKUP(D7,DB!A:K,11,0),"")</f>
        <v/>
      </c>
      <c r="C7" s="114"/>
      <c r="D7" s="112"/>
      <c r="E7" s="115"/>
      <c r="F7" s="116"/>
      <c r="G7" s="81">
        <f ca="1">IFERROR(NOW()-F7,"-")</f>
        <v>45938.34020914352</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45938.34020914352</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45938.34020914352</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45938.34020914352</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45938.34020914352</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45938.34020914352</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45938.34020914352</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45938.34020914352</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45938.34020914352</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45938.34020914352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45938.34020914352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45938.34020914352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45938.34020914352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45938.34020914352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45938.34020914352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45938.34020914352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45938.34020914352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45938.34020914352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45938.34020914352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45938.34020914352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45938.34020914352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45938.34020914352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45938.34020914352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45938.34020914352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45938.34020914352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45938.34020914352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45938.34020914352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45938.34020914352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45938.34020914352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45938.34020914352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45938.34020914352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45938.34020914352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45938.34020914352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45938.34020914352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45938.34020914352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45938.34020914352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45938.34020914352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45938.34020914352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45938.34020914352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45938.34020914352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45938.34020914352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45938.34020914352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45938.34020914352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45938.34020914352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45938.34020914352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45938.34020914352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45938.34020914352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45938.34020914352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45938.34020914352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45938.34020914352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45938.34020914352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45938.34020914352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45938.34020914352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45938.34020914352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45938.34020914352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45938.34020914352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45938.34020914352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45938.34020914352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45938.34020914352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45938.34020914352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45938.34020914352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45938.34020914352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45938.34020914352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45938.34020914352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45938.34020914352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45938.34020914352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45938.34020914352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45938.34020914352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45938.34020914352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45938.34020914352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45938.34020914352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45938.34020914352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45938.34020914352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45938.34020914352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45938.34020914352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45938.34020914352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45938.34020914352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45938.34020914352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45938.34020914352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45938.34020914352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45938.34020914352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45938.34020914352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45938.34020914352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45938.34020914352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45938.34020914352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45938.34020914352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45938.34020914352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45938.34020914352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45938.34020914352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45938.34020914352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45938.34020914352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45938.34020914352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45938.34020914352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45938.34020914352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45938.34020914352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45938.34020914352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45938.34020914352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45938.34020914352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45938.34020914352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45938.34020914352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45938.34020914352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45938.34020914352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45938.34020914352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45938.34020914352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45938.34020914352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45938.34020914352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45938.34020914352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45938.34020914352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45938.34020914352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45938.34020914352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45938.34020914352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45938.34020914352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45938.34020914352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45938.34020914352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45938.34020914352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45938.34020914352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45938.34020914352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45938.34020914352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45938.34020914352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45938.34020914352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45938.34020914352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45938.34020914352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45938.34020914352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45938.34020914352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45938.34020914352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45938.34020914352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45938.34020914352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45938.34020914352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45938.34020914352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45938.34020914352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45938.34020914352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45938.34020914352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45938.34020914352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45938.34020914352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45938.34020914352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45938.34020914352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45938.34020914352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45938.34020914352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45938.34020914352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45938.34020914352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45938.34020914352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45938.34020914352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45938.34020914352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45938.34020914352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45938.34020914352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45938.34020914352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45938.34020914352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45938.34020914352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45938.34020914352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45938.34020914352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45938.34020914352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45938.34020914352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45938.34020914352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45938.34020914352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45938.34020914352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45938.34020914352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45938.34020914352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45938.34020914352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45938.34020914352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45938.34020914352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45938.34020914352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45938.34020914352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45938.34020914352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45938.34020914352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45938.34020914352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45938.34020914352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45938.34020914352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45938.34020914352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45938.34020914352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45938.34020914352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45938.34020914352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45938.34020914352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45938.34020914352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45938.34020914352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45938.34020914352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45938.34020914352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45938.34020914352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45938.34020914352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45938.34020914352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45938.34020914352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45938.34020914352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45938.34020914352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45938.34020914352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45938.34020914352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45938.34020914352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45938.34020914352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45938.34020914352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45938.34020914352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45938.34020914352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45938.34020914352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45938.34020914352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45938.34020914352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45938.34020914352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45938.34020914352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45938.34020914352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45938.34020914352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45938.34020914352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45938.34020914352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45938.34020914352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45938.34020914352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45938.34020914352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45938.34020914352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45938.34020914352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45938.34020914352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45938.34020914352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45938.34020914352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45938.34020914352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45938.34020914352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45938.34020914352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45938.34020914352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45938.34020914352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45938.34020914352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45938.34020914352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45938.34020914352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45938.34020914352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45938.34020914352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45938.34020914352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45938.34020914352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45938.34020914352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45938.34020914352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45938.34020914352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45938.34020914352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45938.34020914352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45938.34020914352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45938.34020914352</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2025-10-08T05:10:35Z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