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64" documentId="13_ncr:1_{F6CB121F-512D-4AA6-A0C1-0FB36C537598}" xr6:coauthVersionLast="47" xr6:coauthVersionMax="47" xr10:uidLastSave="{807C20BF-42A7-42E9-86A1-ABAAD71DDB0E}"/>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<sst xmlns="http://schemas.openxmlformats.org/spreadsheetml/2006/main" count="178588" uniqueCount="39078">
  <si>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</si>
  <si>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</si>
  <si>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</si>
  <si>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</si>
  <si>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</si>
  <si>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</si>
  <si>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</si>
  <si>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</si>
  <si>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</si>
  <si>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</si>
  <si>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</si>
  <si>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</si>
  <si>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</si>
  <si>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</si>
  <si>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</si>
  <si>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</si>
  <si>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</si>
  <si>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</si>
  <si>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</si>
  <si>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</si>
  <si>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</si>
  <si>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</si>
  <si>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</si>
  <si>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</si>
  <si>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</si>
  <si>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</si>
  <si>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</si>
  <si>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</si>
  <si>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</si>
  <si>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</si>
  <si>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</si>
  <si>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</si>
  <si>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</si>
  <si>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</si>
  <si>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</si>
  <si>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</si>
  <si>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</si>
  <si>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</si>
  <si>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</si>
  <si>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</si>
  <si>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</si>
  <si>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</si>
  <si>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</si>
  <si>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</si>
  <si>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</si>
  <si>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</si>
  <si>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</si>
  <si>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</si>
  <si>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</si>
  <si>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</si>
  <si>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</si>
  <si>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</si>
  <si>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</si>
  <si>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</si>
  <si>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</si>
  <si>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</si>
  <si>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</si>
  <si>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</si>
  <si>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</si>
  <si>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</si>
  <si>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</si>
  <si>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</si>
  <si>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</si>
  <si>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</si>
  <si>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</si>
  <si>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</si>
  <si>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</si>
  <si>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</si>
  <si>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</si>
  <si>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</si>
  <si>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</si>
  <si>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</si>
  <si>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</si>
  <si>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</si>
  <si>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</si>
  <si>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</si>
  <si>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</si>
  <si>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</si>
  <si>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</si>
  <si>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</si>
  <si>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</si>
  <si>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</si>
  <si>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</si>
  <si>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</si>
  <si>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</si>
  <si>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</si>
  <si>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</si>
  <si>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</si>
  <si>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</si>
  <si>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</si>
  <si>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</si>
  <si>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</si>
  <si>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</si>
  <si>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</si>
  <si>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</si>
  <si>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</si>
  <si>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</si>
  <si>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</si>
  <si>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</si>
  <si>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</si>
  <si>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</si>
  <si>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</si>
  <si>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</si>
  <si>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</si>
  <si>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</si>
  <si>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</si>
  <si>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</si>
  <si>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</si>
  <si>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</si>
  <si>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</si>
  <si>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</si>
  <si>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</si>
  <si>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</si>
  <si>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</si>
  <si>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</si>
  <si>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</si>
  <si>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</si>
  <si>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</si>
  <si>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</si>
  <si>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</si>
  <si>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</si>
  <si>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</si>
  <si>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</si>
  <si>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</si>
  <si>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</si>
  <si>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</si>
  <si>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</si>
  <si>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</si>
  <si>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</si>
  <si>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</si>
  <si>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</si>
  <si>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</si>
  <si>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</si>
  <si>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</si>
  <si>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</si>
  <si>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</si>
  <si>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</si>
  <si>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</si>
  <si>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</si>
  <si>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</si>
  <si>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</si>
  <si>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</si>
  <si>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</si>
  <si>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</si>
  <si>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</si>
  <si>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</si>
  <si>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</si>
  <si>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</si>
  <si>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</si>
  <si>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</si>
  <si>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</si>
  <si>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</si>
  <si>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</si>
  <si>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</si>
  <si>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</si>
  <si>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</si>
  <si>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</si>
  <si>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</si>
  <si>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</si>
  <si>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</si>
  <si>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</si>
  <si>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</si>
  <si>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</si>
  <si>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</si>
  <si>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</si>
  <si>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</si>
  <si>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</si>
  <si>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</si>
  <si>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</si>
  <si>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</si>
  <si>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</si>
  <si>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</si>
  <si>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</si>
  <si>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</si>
  <si>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</si>
  <si>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</si>
  <si>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</si>
  <si>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</si>
  <si>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</si>
  <si>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</si>
  <si>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</si>
  <si>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</si>
  <si>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</si>
  <si>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</si>
  <si>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</si>
  <si>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</si>
  <si>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</si>
  <si>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</si>
  <si>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</si>
  <si>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</si>
  <si>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</si>
  <si>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</si>
  <si>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</si>
  <si>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</si>
  <si>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</si>
  <si>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</si>
  <si>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</si>
  <si>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</si>
  <si>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</si>
  <si>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</si>
  <si>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</si>
  <si>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</si>
  <si>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</si>
  <si>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</si>
  <si>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</si>
  <si>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</si>
  <si>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</si>
  <si>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</si>
  <si>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</si>
  <si>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</si>
  <si>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</si>
  <si>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</si>
  <si>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</si>
  <si>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</si>
  <si>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</si>
  <si>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</si>
  <si>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</si>
  <si>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</si>
  <si>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</si>
  <si>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</si>
  <si>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</si>
  <si>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</si>
  <si>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</si>
  <si>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</si>
  <si>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</si>
  <si>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</si>
  <si>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</si>
  <si>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</si>
  <si>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</si>
  <si>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</si>
  <si>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</si>
  <si>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</si>
  <si>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</si>
  <si>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</si>
  <si>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</si>
  <si>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</si>
  <si>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</si>
  <si>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</si>
  <si>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</si>
  <si>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</si>
  <si>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</si>
  <si>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</si>
  <si>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</si>
  <si>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</si>
  <si>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</si>
  <si>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</si>
  <si>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</si>
  <si>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</si>
  <si>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</si>
  <si>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</si>
  <si>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</si>
  <si>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</si>
  <si>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</si>
  <si>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</si>
  <si>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</si>
  <si>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</si>
  <si>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</si>
  <si>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</si>
  <si>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</si>
  <si>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</si>
  <si>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</si>
  <si>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</si>
  <si>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</si>
  <si>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</si>
  <si>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</si>
  <si>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</si>
  <si>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</si>
  <si>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</si>
  <si>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</si>
  <si>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</si>
  <si>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</si>
  <si>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</si>
  <si>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</si>
  <si>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</si>
  <si>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</si>
  <si>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</si>
  <si>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</si>
  <si>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</si>
  <si>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</si>
  <si>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</si>
  <si>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</si>
  <si>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</si>
  <si>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</si>
  <si>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</si>
  <si>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</si>
  <si>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</si>
  <si>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</si>
  <si>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</si>
  <si>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</si>
  <si>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</si>
  <si>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</si>
  <si>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</si>
  <si>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</si>
  <si>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</si>
  <si>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</si>
  <si>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</si>
  <si>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</si>
  <si>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</si>
  <si>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</si>
  <si>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</si>
  <si>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</si>
  <si>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</si>
  <si>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</si>
  <si>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</si>
  <si>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</si>
  <si>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</si>
  <si>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</si>
  <si>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</si>
  <si>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</si>
  <si>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</si>
  <si>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</si>
  <si>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</si>
  <si>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</si>
  <si>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</si>
  <si>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</si>
  <si>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</si>
  <si>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</si>
  <si>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</si>
  <si>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</si>
  <si>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</si>
  <si>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</si>
  <si>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</si>
  <si>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</si>
  <si>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</si>
  <si>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</si>
  <si>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</si>
  <si>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</si>
  <si>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</si>
  <si>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</si>
  <si>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</si>
  <si>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</si>
  <si>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</si>
  <si>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</si>
  <si>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</si>
  <si>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</si>
  <si>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</si>
  <si>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</si>
  <si>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</si>
  <si>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</si>
  <si>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</si>
  <si>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</si>
  <si>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</si>
  <si>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</si>
  <si>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</si>
  <si>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</si>
  <si>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</si>
  <si>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</si>
  <si>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</si>
  <si>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</si>
  <si>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</si>
  <si>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</si>
  <si>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</si>
  <si>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</si>
  <si>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</si>
  <si>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</si>
  <si>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</si>
  <si>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</si>
  <si>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</si>
  <si>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</si>
  <si>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</si>
  <si>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</si>
  <si>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</si>
  <si>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</si>
  <si>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</si>
  <si>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</si>
  <si>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</si>
  <si>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</si>
  <si>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</si>
  <si>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</si>
  <si>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</si>
  <si>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</si>
  <si>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</si>
  <si>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</si>
  <si>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</si>
  <si>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</si>
  <si>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</si>
  <si>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</si>
  <si>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</si>
  <si>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</si>
  <si>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</si>
  <si>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</si>
  <si>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</si>
  <si>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</si>
  <si>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</si>
  <si>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</si>
  <si>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</si>
  <si>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</si>
  <si>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</si>
  <si>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</si>
  <si>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</si>
  <si>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</si>
  <si>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</si>
  <si>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</si>
  <si>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</si>
  <si>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</si>
  <si>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</si>
  <si>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</si>
  <si>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</si>
  <si>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</si>
  <si>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</si>
  <si>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</si>
  <si>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</si>
  <si>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</si>
  <si>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</si>
  <si>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</si>
  <si>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</si>
  <si>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</si>
  <si>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</si>
  <si>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</si>
  <si>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</si>
  <si>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</si>
  <si>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</si>
  <si>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</si>
  <si>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</si>
  <si>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</si>
  <si>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</si>
  <si>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</si>
  <si>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</si>
  <si>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</si>
  <si>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</si>
  <si>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</si>
  <si>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</si>
  <si>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</si>
  <si>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</si>
  <si>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</si>
  <si>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</si>
  <si>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</si>
  <si>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</si>
  <si>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</si>
  <si>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</si>
  <si>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</si>
  <si>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</si>
  <si>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</si>
  <si>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</si>
  <si>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</si>
  <si>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</si>
  <si>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</si>
  <si>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</si>
  <si>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</si>
  <si>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</si>
  <si>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</si>
  <si>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</si>
  <si>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</si>
  <si>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</si>
  <si>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</si>
  <si>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</si>
  <si>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</si>
  <si>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</si>
  <si>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</si>
  <si>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</si>
  <si>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</si>
  <si>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</si>
  <si>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</si>
  <si>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</si>
  <si>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</si>
  <si>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</si>
  <si>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</si>
  <si>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</si>
  <si>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</si>
  <si>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</si>
  <si>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</si>
  <si>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</si>
  <si>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</si>
  <si>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</si>
  <si>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</si>
  <si>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</si>
  <si>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</si>
  <si>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</si>
  <si>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</si>
  <si>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</si>
  <si>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</si>
  <si>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</si>
  <si>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</si>
  <si>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</si>
  <si>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</si>
  <si>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</si>
  <si>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</si>
  <si>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</si>
  <si>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</si>
  <si>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</si>
  <si>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</si>
  <si>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</si>
  <si>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</si>
  <si>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</si>
  <si>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</si>
  <si>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</si>
  <si>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</si>
  <si>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</si>
  <si>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</si>
  <si>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</si>
  <si>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</si>
  <si>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</si>
  <si>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</si>
  <si>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</si>
  <si>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</si>
  <si>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</si>
  <si>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</si>
  <si>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</si>
  <si>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</si>
  <si>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</si>
  <si>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</si>
  <si>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</si>
  <si>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</si>
  <si>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</si>
  <si>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</si>
  <si>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</si>
  <si>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</si>
  <si>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</si>
  <si>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</si>
  <si>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</si>
  <si>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</si>
  <si>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</si>
  <si>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</si>
  <si>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</si>
  <si>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</si>
  <si>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</si>
  <si>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</si>
  <si>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</si>
  <si>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</si>
  <si>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</si>
  <si>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</si>
  <si>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</si>
  <si>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</si>
  <si>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</si>
  <si>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</si>
  <si>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</si>
  <si>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</si>
  <si>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</si>
  <si>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</si>
  <si>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</si>
  <si>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</si>
  <si>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</si>
  <si>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</si>
  <si>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</si>
  <si>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</si>
  <si>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</si>
  <si>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</si>
  <si>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</si>
  <si>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</si>
  <si>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</si>
  <si>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</si>
  <si>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</si>
  <si>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</si>
  <si>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</si>
  <si>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</si>
  <si>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</si>
  <si>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</si>
  <si>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</si>
  <si>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</si>
  <si>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</si>
  <si>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</si>
  <si>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</si>
  <si>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</si>
  <si>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</si>
  <si>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</si>
  <si>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</si>
  <si>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</si>
  <si>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</si>
  <si>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</si>
  <si>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</si>
  <si>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</si>
  <si>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</si>
  <si>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</si>
  <si>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</si>
  <si>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</si>
  <si>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</si>
  <si>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</si>
  <si>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</si>
  <si>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</si>
  <si>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</si>
  <si>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</si>
  <si>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</si>
  <si>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</si>
  <si>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</si>
  <si>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</si>
  <si>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</si>
  <si>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</si>
  <si>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</si>
  <si>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</si>
  <si>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</si>
  <si>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</si>
  <si>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</si>
  <si>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</si>
  <si>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</si>
  <si>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</si>
  <si>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</si>
  <si>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</si>
  <si>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</si>
  <si>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</si>
  <si>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</si>
  <si>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</si>
  <si>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</si>
  <si>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</si>
  <si>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</si>
  <si>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</si>
  <si>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</si>
  <si>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</si>
  <si>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</si>
  <si>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</si>
  <si>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</si>
  <si>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</si>
  <si>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</si>
  <si>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</si>
  <si>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</si>
  <si>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</si>
  <si>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</si>
  <si>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</si>
  <si>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</si>
  <si>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</si>
  <si>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</si>
  <si>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</si>
  <si>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</si>
  <si>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</si>
  <si>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</si>
  <si>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</si>
  <si>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</si>
  <si>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</si>
  <si>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</si>
  <si>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</si>
  <si>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</si>
  <si>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</si>
  <si>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</si>
  <si>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</si>
  <si>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</si>
  <si>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</si>
  <si>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</si>
  <si>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</si>
  <si>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</si>
  <si>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</si>
  <si>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</si>
  <si>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</si>
  <si>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</si>
  <si>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</si>
  <si>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</si>
  <si>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</si>
  <si>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</si>
  <si>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</si>
  <si>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</si>
  <si>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</si>
  <si>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</si>
  <si>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</si>
  <si>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</si>
  <si>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</si>
  <si>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</si>
  <si>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</si>
  <si>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</si>
  <si>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</si>
  <si>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</si>
  <si>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</si>
  <si>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</si>
  <si>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</si>
  <si>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</si>
  <si>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</si>
  <si>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</si>
  <si>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</si>
  <si>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</si>
  <si>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</si>
  <si>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</si>
  <si>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</si>
  <si>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</si>
  <si>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</si>
  <si>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</si>
  <si>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</si>
  <si>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</si>
  <si>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</si>
  <si>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</si>
  <si>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</si>
  <si>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</si>
  <si>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</si>
  <si>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</si>
  <si>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</si>
  <si>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</si>
  <si>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</si>
  <si>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</si>
  <si>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</si>
  <si>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</si>
  <si>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</si>
  <si>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</si>
  <si>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</si>
  <si>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</si>
  <si>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</si>
  <si>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</si>
  <si>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</si>
  <si>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</si>
  <si>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</si>
  <si>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</si>
  <si>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</si>
  <si>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</si>
  <si>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</si>
  <si>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</si>
  <si>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</si>
  <si>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</si>
  <si>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</si>
  <si>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</si>
  <si>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</si>
  <si>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</si>
  <si>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</si>
  <si>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</si>
  <si>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</si>
  <si>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</si>
  <si>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</si>
  <si>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</si>
  <si>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</si>
  <si>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</si>
  <si>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</si>
  <si>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</si>
  <si>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</si>
  <si>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</si>
  <si>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</si>
  <si>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</si>
  <si>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</si>
  <si>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</si>
  <si>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</si>
  <si>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</si>
  <si>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</si>
  <si>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</si>
  <si>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</si>
  <si>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</si>
  <si>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</si>
  <si>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</si>
  <si>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</si>
  <si>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</si>
  <si>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</si>
  <si>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</si>
  <si>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</si>
  <si>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</si>
  <si>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</si>
  <si>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</si>
  <si>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</si>
  <si>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</si>
  <si>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</si>
  <si>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</si>
  <si>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</si>
  <si>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</si>
  <si>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</si>
  <si>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</si>
  <si>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</si>
  <si>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</si>
  <si>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</si>
  <si>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</si>
  <si>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</si>
  <si>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</si>
  <si>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</si>
  <si>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</si>
  <si>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</si>
  <si>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</si>
  <si>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</si>
  <si>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</si>
  <si>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</si>
  <si>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</si>
  <si>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</si>
  <si>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</si>
  <si>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</si>
  <si>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</si>
  <si>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</si>
  <si>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</si>
  <si>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</si>
  <si>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</si>
  <si>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</si>
  <si>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</si>
  <si>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</si>
  <si>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</si>
  <si>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</si>
  <si>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</si>
  <si>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</si>
  <si>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</si>
  <si>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</si>
  <si>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</si>
  <si>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</si>
  <si>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</si>
  <si>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</si>
  <si>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</si>
  <si>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</si>
  <si>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</si>
  <si>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</si>
  <si>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</si>
  <si>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</si>
  <si>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</si>
  <si>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</si>
  <si>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</si>
  <si>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</si>
  <si>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</si>
  <si>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</si>
  <si>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</si>
  <si>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</si>
  <si>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</si>
  <si>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</si>
  <si>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</si>
  <si>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</si>
  <si>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</si>
  <si>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</si>
  <si>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</si>
  <si>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</si>
  <si>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</si>
  <si>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</si>
  <si>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</si>
  <si>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</si>
  <si>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</si>
  <si>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</si>
  <si>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</si>
  <si>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</si>
  <si>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</si>
  <si>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</si>
  <si>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</si>
  <si>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</si>
  <si>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</si>
  <si>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</si>
  <si>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</si>
  <si>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</si>
  <si>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</si>
  <si>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</si>
  <si>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</si>
  <si>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</si>
  <si>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</si>
  <si>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</si>
  <si>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</si>
  <si>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</si>
  <si>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</si>
  <si>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</si>
  <si>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</si>
  <si>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</si>
  <si>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</si>
  <si>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</si>
  <si>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</si>
  <si>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</si>
  <si>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</si>
  <si>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</si>
  <si>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</si>
  <si>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</si>
  <si>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</si>
  <si>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</si>
  <si>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</si>
  <si>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</si>
  <si>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</si>
  <si>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</si>
  <si>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</si>
  <si>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</si>
  <si>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</si>
  <si>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</si>
  <si>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</si>
  <si>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</si>
  <si>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</si>
  <si>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</si>
  <si>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</si>
  <si>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</si>
  <si>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</si>
  <si>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</si>
  <si>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</si>
  <si>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</si>
  <si>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</si>
  <si>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</si>
  <si>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</si>
  <si>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</si>
  <si>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</si>
  <si>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</si>
  <si>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</si>
  <si>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</si>
  <si>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</si>
  <si>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</si>
  <si>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</si>
  <si>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</si>
  <si>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</si>
  <si>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</si>
  <si>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</si>
  <si>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</si>
  <si>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</si>
  <si>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</si>
  <si>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</si>
  <si>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</si>
  <si>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</si>
  <si>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</si>
  <si>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</si>
  <si>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</si>
  <si>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</si>
  <si>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</si>
  <si>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</si>
  <si>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</si>
  <si>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</si>
  <si>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</si>
  <si>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</si>
  <si>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</si>
  <si>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</si>
  <si>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</si>
  <si>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</si>
  <si>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</si>
  <si>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</si>
  <si>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</si>
  <si>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</si>
  <si>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</si>
  <si>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</si>
  <si>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</si>
  <si>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</si>
  <si>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</si>
  <si>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</si>
  <si>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</si>
  <si>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</si>
  <si>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</si>
  <si>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</si>
  <si>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</si>
  <si>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</si>
  <si>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</si>
  <si>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</si>
  <si>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</si>
  <si>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</si>
  <si>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</si>
  <si>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</si>
  <si>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</si>
  <si>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</si>
  <si>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</si>
  <si>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</si>
  <si>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</si>
  <si>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</si>
  <si>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</si>
  <si>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</si>
  <si>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</si>
  <si>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</si>
  <si>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</si>
  <si>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</si>
  <si>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</si>
  <si>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</si>
  <si>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</si>
  <si>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</si>
  <si>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</si>
  <si>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</si>
  <si>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</si>
  <si>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</si>
  <si>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</si>
  <si>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</si>
  <si>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</si>
  <si>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</si>
  <si>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</si>
  <si>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</si>
  <si>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</si>
  <si>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</si>
  <si>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</si>
  <si>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</si>
  <si>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</si>
  <si>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</si>
  <si>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</si>
  <si>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</si>
  <si>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</si>
  <si>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</si>
  <si>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</si>
  <si>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</si>
  <si>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</si>
  <si>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</si>
  <si>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</si>
  <si>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</si>
  <si>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</si>
  <si>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</si>
  <si>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</si>
  <si>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</si>
  <si>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</si>
  <si>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</si>
  <si>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</si>
  <si>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</si>
  <si>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</si>
  <si>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</si>
  <si>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</si>
  <si>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</si>
  <si>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</si>
  <si>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</si>
  <si>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</si>
  <si>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</si>
  <si>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</si>
  <si>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</si>
  <si>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</si>
  <si>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</si>
  <si>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</si>
  <si>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</si>
  <si>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</si>
  <si>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</si>
  <si>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</si>
  <si>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</si>
  <si>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</si>
  <si>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</si>
  <si>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</si>
  <si>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</si>
  <si>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</si>
  <si>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</si>
  <si>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</si>
  <si>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</si>
  <si>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</si>
  <si>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</si>
  <si>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</si>
  <si>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</si>
  <si>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</si>
  <si>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</si>
  <si>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</si>
  <si>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</si>
  <si>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</si>
  <si>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</si>
  <si>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</si>
  <si>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</si>
  <si>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</si>
  <si>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</si>
  <si>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</si>
  <si>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</si>
  <si>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</si>
  <si>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</si>
  <si>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</si>
  <si>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</si>
  <si>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</si>
  <si>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</si>
  <si>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</si>
  <si>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</si>
  <si>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</si>
  <si>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</si>
  <si>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</si>
  <si>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</si>
  <si>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</si>
  <si>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</si>
  <si>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</si>
  <si>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</si>
  <si>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</si>
  <si>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</si>
  <si>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</si>
  <si>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</si>
  <si>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</si>
  <si>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</si>
  <si>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</si>
  <si>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</si>
  <si>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</si>
  <si>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</si>
  <si>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</si>
  <si>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</si>
  <si>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</si>
  <si>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</si>
  <si>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</si>
  <si>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</si>
  <si>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</si>
  <si>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</si>
  <si>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</si>
  <si>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</si>
  <si>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</si>
  <si>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</si>
  <si>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</si>
  <si>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</si>
  <si>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</si>
  <si>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</si>
  <si>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</si>
  <si>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</si>
  <si>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</si>
  <si>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</si>
  <si>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</si>
  <si>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</si>
  <si>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</si>
  <si>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</si>
  <si>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</si>
  <si>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</si>
  <si>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</si>
  <si>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</si>
  <si>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</si>
  <si>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</si>
  <si>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</si>
  <si>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</si>
  <si>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</si>
  <si>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</si>
  <si>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</si>
  <si>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</si>
  <si>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</si>
  <si>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</si>
  <si>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</si>
  <si>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</si>
  <si>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</si>
  <si>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</si>
  <si>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</si>
  <si>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</si>
  <si>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</si>
  <si>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</si>
  <si>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</si>
  <si>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</si>
  <si>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</si>
  <si>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</si>
  <si>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</si>
  <si>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</si>
  <si>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</si>
  <si>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</si>
  <si>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</si>
  <si>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</si>
  <si>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</si>
  <si>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</si>
  <si>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</si>
  <si>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</si>
  <si>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</si>
  <si>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</si>
  <si>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</si>
  <si>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</si>
  <si>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</si>
  <si>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</si>
  <si>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</si>
  <si>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</si>
  <si>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</si>
  <si>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</si>
  <si>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</si>
  <si>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</si>
  <si>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</si>
  <si>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</si>
  <si>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</si>
  <si>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</si>
  <si>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</si>
  <si>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</si>
  <si>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</si>
  <si>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</si>
  <si>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</si>
  <si>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</si>
  <si>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</si>
  <si>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</si>
  <si>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</si>
  <si>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</si>
  <si>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</si>
  <si>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</si>
  <si>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</si>
  <si>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</si>
  <si>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</si>
  <si>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</si>
  <si>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</si>
  <si>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</si>
  <si>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</si>
  <si>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</si>
  <si>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</si>
  <si>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</si>
  <si>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</si>
  <si>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</si>
  <si>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</si>
  <si>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</si>
  <si>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</si>
  <si>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</si>
  <si>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</si>
  <si>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</si>
  <si>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</si>
  <si>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</si>
  <si>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</si>
  <si>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</si>
  <si>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</si>
  <si>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</si>
  <si>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</si>
  <si>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</si>
  <si>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</si>
  <si>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</si>
  <si>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</si>
  <si>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</si>
  <si>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</si>
  <si>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</si>
  <si>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</si>
  <si>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</si>
  <si>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</si>
  <si>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</si>
  <si>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</si>
  <si>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</si>
  <si>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</si>
  <si>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</si>
  <si>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</si>
  <si>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</si>
  <si>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</si>
  <si>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</si>
  <si>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</si>
  <si>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</si>
  <si>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</si>
  <si>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</si>
  <si>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</si>
  <si>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</si>
  <si>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</si>
  <si>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</si>
  <si>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</si>
  <si>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</si>
  <si>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</si>
  <si>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</si>
  <si>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</si>
  <si>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</si>
  <si>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</si>
  <si>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</si>
  <si>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</si>
  <si>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</si>
  <si>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</si>
  <si>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</si>
  <si>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</si>
  <si>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</si>
  <si>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</si>
  <si>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</si>
  <si>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</si>
  <si>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</si>
  <si>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</si>
  <si>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</si>
  <si>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</si>
  <si>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</si>
  <si>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</si>
  <si>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</si>
  <si>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</si>
  <si>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</si>
  <si>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</si>
  <si>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</si>
  <si>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</si>
  <si>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</si>
  <si>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</si>
  <si>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</si>
  <si>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</si>
  <si>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</si>
  <si>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</si>
  <si>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</si>
  <si>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</si>
  <si>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</si>
  <si>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</si>
  <si>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</si>
  <si>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</si>
  <si>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</si>
  <si>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</si>
  <si>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</si>
  <si>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</si>
  <si>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</si>
  <si>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</si>
  <si>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</si>
  <si>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</si>
  <si>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</si>
  <si>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</si>
  <si>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</si>
  <si>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</si>
  <si>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</si>
  <si>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</si>
  <si>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</si>
  <si>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</si>
  <si>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</si>
  <si>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</si>
  <si>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</si>
  <si>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</si>
  <si>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</si>
  <si>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</si>
  <si>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</si>
  <si>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</si>
  <si>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</si>
  <si>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</si>
  <si>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</si>
  <si>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</si>
  <si>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</si>
  <si>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</si>
  <si>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</si>
  <si>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</si>
  <si>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</si>
  <si>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</si>
  <si>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</si>
  <si>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</si>
  <si>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</si>
  <si>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</si>
  <si>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</si>
  <si>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</si>
  <si>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</si>
  <si>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</si>
  <si>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</si>
  <si>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</si>
  <si>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</si>
  <si>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</si>
  <si>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</si>
  <si>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</si>
  <si>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</si>
  <si>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</si>
  <si>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</si>
  <si>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</si>
  <si>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</si>
  <si>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</si>
  <si>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</si>
  <si>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</si>
  <si>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</si>
  <si>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</si>
  <si>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</si>
  <si>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</si>
  <si>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</si>
  <si>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</si>
  <si>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</si>
  <si>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</si>
  <si>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</si>
  <si>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</si>
  <si>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</si>
  <si>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</si>
  <si>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</si>
  <si>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</si>
  <si>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</si>
  <si>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</si>
  <si>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</si>
  <si>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</si>
  <si>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</si>
  <si>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</si>
  <si>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</si>
  <si>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</si>
  <si>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</si>
  <si>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</si>
  <si>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</si>
  <si>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</si>
  <si>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</si>
  <si>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</si>
  <si>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</si>
  <si>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</si>
  <si>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</si>
  <si>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</si>
  <si>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</si>
  <si>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</si>
  <si>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</si>
  <si>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</si>
  <si>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</si>
  <si>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</si>
  <si>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</si>
  <si>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</si>
  <si>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</si>
  <si>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</si>
  <si>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</si>
  <si>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</si>
  <si>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</si>
  <si>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</si>
  <si>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</si>
  <si>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</si>
  <si>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</si>
  <si>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</si>
  <si>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</si>
  <si>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</si>
  <si>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</si>
  <si>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</si>
  <si>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</si>
  <si>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</si>
  <si>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</si>
  <si>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</si>
  <si>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</si>
  <si>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</si>
  <si>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</si>
  <si>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</si>
  <si>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</si>
  <si>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</si>
  <si>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</si>
  <si>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</si>
  <si>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</si>
  <si>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</si>
  <si>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</si>
  <si>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</si>
  <si>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</si>
  <si>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</si>
  <si>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</si>
  <si>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</si>
  <si>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</si>
  <si>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</si>
  <si>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</si>
  <si>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</si>
  <si>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</si>
  <si>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</si>
  <si>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</si>
  <si>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</si>
  <si>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</si>
  <si>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</si>
  <si>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</si>
  <si>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</si>
  <si>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</si>
  <si>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</si>
  <si>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</si>
  <si>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</si>
  <si>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</si>
  <si>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</si>
  <si>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</si>
  <si>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</si>
  <si>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</si>
  <si>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</si>
  <si>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</si>
  <si>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</si>
  <si>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</si>
  <si>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</si>
  <si>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</si>
  <si>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</si>
  <si>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</si>
  <si>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</si>
  <si>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</si>
  <si>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</si>
  <si>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</si>
  <si>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</si>
  <si>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</si>
  <si>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</si>
  <si>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</si>
  <si>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</si>
  <si>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</si>
  <si>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</si>
  <si>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</si>
  <si>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</si>
  <si>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</si>
  <si>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</si>
  <si>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</si>
  <si>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</si>
  <si>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</si>
  <si>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</si>
  <si>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</si>
  <si>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</si>
  <si>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</si>
  <si>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</si>
  <si>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</si>
  <si>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</si>
  <si>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</si>
  <si>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</si>
  <si>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</si>
  <si>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</si>
  <si>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</si>
  <si>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</si>
  <si>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</si>
  <si>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</si>
  <si>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</si>
  <si>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</si>
  <si>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</si>
  <si>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</si>
  <si>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</si>
  <si>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</si>
  <si>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</si>
  <si>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</si>
  <si>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</si>
  <si>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</si>
  <si>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</si>
  <si>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</si>
  <si>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</si>
  <si>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</si>
  <si>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</si>
  <si>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</si>
  <si>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</si>
  <si>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</si>
  <si>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</si>
  <si>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</si>
  <si>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</si>
  <si>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</si>
  <si>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</si>
  <si>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</si>
  <si>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</si>
  <si>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</si>
  <si>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</si>
  <si>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</si>
  <si>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</si>
  <si>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</si>
  <si>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</si>
  <si>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</si>
  <si>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</si>
  <si>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</si>
  <si>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</si>
  <si>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</si>
  <si>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</si>
  <si>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</si>
  <si>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</si>
  <si>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</si>
  <si>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</si>
  <si>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</si>
  <si>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</si>
  <si>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</si>
  <si>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</si>
  <si>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</si>
  <si>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</si>
  <si>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</si>
  <si>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</si>
  <si>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</si>
  <si>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</si>
  <si>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</si>
  <si>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</si>
  <si>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</si>
  <si>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</si>
  <si>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</si>
  <si>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</si>
  <si>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</si>
  <si>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</si>
  <si>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</si>
  <si>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</si>
  <si>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</si>
  <si>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</si>
  <si>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</si>
  <si>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</si>
  <si>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</si>
  <si>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</si>
  <si>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</si>
  <si>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</si>
  <si>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</si>
  <si>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</si>
  <si>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</si>
  <si>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</si>
  <si>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</si>
  <si>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</si>
  <si>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</si>
  <si>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</si>
  <si>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</si>
  <si>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</si>
  <si>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</si>
  <si>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</si>
  <si>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</si>
  <si>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</si>
  <si>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</si>
  <si>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</si>
  <si>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</si>
  <si>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</si>
  <si>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</si>
  <si>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</si>
  <si>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</si>
  <si>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</si>
  <si>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</si>
  <si>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</si>
  <si>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</si>
  <si>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</si>
  <si>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</si>
  <si>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</si>
  <si>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</si>
  <si>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</si>
  <si>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</si>
  <si>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</si>
  <si>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</si>
  <si>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</si>
  <si>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</si>
  <si>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</si>
  <si>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</si>
  <si>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</si>
  <si>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</si>
  <si>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</si>
  <si>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</si>
  <si>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</si>
  <si>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</si>
  <si>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</si>
  <si>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</si>
  <si>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</si>
  <si>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</si>
  <si>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</si>
  <si>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</si>
  <si>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</si>
  <si>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</si>
  <si>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</si>
  <si>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</si>
  <si>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</si>
  <si>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</si>
  <si>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</si>
  <si>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</si>
  <si>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</si>
  <si>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</si>
  <si>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</si>
  <si>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</si>
  <si>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</si>
  <si>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</si>
  <si>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</si>
  <si>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</si>
  <si>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</si>
  <si>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</si>
  <si>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</si>
  <si>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</si>
  <si>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</si>
  <si>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</si>
  <si>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</si>
  <si>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</si>
  <si>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</si>
  <si>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</si>
  <si>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</si>
  <si>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</si>
  <si>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</si>
  <si>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</si>
  <si>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</si>
  <si>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</si>
  <si>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</si>
  <si>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</si>
  <si>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</si>
  <si>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</si>
  <si>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</si>
  <si>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</si>
  <si>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</si>
  <si>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</si>
  <si>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</si>
  <si>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</si>
  <si>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</si>
  <si>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</si>
  <si>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</si>
  <si>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</si>
  <si>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</si>
  <si>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</si>
  <si>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</si>
  <si>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</si>
  <si>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</si>
  <si>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</si>
  <si>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</si>
  <si>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</si>
  <si>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</si>
  <si>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</si>
  <si>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</si>
  <si>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</si>
  <si>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</si>
  <si>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</si>
  <si>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</si>
  <si>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</si>
  <si>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</si>
  <si>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</si>
  <si>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</si>
  <si>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</si>
  <si>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</si>
  <si>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</si>
  <si>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</si>
  <si>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</si>
  <si>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</si>
  <si>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</si>
  <si>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</si>
  <si>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</si>
  <si>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</si>
  <si>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</si>
  <si>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</si>
  <si>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</si>
  <si>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</si>
  <si>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</si>
  <si>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</si>
  <si>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</si>
  <si>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</si>
  <si>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</si>
  <si>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</si>
  <si>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</si>
  <si>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</si>
  <si>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</si>
  <si>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</si>
  <si>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</si>
  <si>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</si>
  <si>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</si>
  <si>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</si>
  <si>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</si>
  <si>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</si>
  <si>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</si>
  <si>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</si>
  <si>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</si>
  <si>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</si>
  <si>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</si>
  <si>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</si>
  <si>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</si>
  <si>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</si>
  <si>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</si>
  <si>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</si>
  <si>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</si>
  <si>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</si>
  <si>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</si>
  <si>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</si>
  <si>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</si>
  <si>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</si>
  <si>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</si>
  <si>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</si>
  <si>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</si>
  <si>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</si>
  <si>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</si>
  <si>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</si>
  <si>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</si>
  <si>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</si>
  <si>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</si>
  <si>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</si>
  <si>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</si>
  <si>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</si>
  <si>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</si>
  <si>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</si>
  <si>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</si>
  <si>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</si>
  <si>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</si>
  <si>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</si>
  <si>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</si>
  <si>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</si>
  <si>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</si>
  <si>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</si>
  <si>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</si>
  <si>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</si>
  <si>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</si>
  <si>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</si>
  <si>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</si>
  <si>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</si>
  <si>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</si>
  <si>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</si>
  <si>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</si>
  <si>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</si>
  <si>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</si>
  <si>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</si>
  <si>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</si>
  <si>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</si>
  <si>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</si>
  <si>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</si>
  <si>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</si>
  <si>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</si>
  <si>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</si>
  <si>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</si>
  <si>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</si>
  <si>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</si>
  <si>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</si>
  <si>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</si>
  <si>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</si>
  <si>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</si>
  <si>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</si>
  <si>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</si>
  <si>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</si>
  <si>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</si>
  <si>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</si>
  <si>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</si>
  <si>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</si>
  <si>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</si>
  <si>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</si>
  <si>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</si>
  <si>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</si>
  <si>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</si>
  <si>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</si>
  <si>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</si>
  <si>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</si>
  <si>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</si>
  <si>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</si>
  <si>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</si>
  <si>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</si>
  <si>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</si>
  <si>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</si>
  <si>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</si>
  <si>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</si>
  <si>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</si>
  <si>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</si>
  <si>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</si>
  <si>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</si>
  <si>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</si>
  <si>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</si>
  <si>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</si>
  <si>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</si>
  <si>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</si>
  <si>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</si>
  <si>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</si>
  <si>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</si>
  <si>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</si>
  <si>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</si>
  <si>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</si>
  <si>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</si>
  <si>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</si>
  <si>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</si>
  <si>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</si>
  <si>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</si>
  <si>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</si>
  <si>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</si>
  <si>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</si>
  <si>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</si>
  <si>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</si>
  <si>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</si>
  <si>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</si>
  <si>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</si>
  <si>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</si>
  <si>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</si>
  <si>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</si>
  <si>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</si>
  <si>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</si>
  <si>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</si>
  <si>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</si>
  <si>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</si>
  <si>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</si>
  <si>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</si>
  <si>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</si>
  <si>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</si>
  <si>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</si>
  <si>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</si>
  <si>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</si>
  <si>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</si>
  <si>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</si>
  <si>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</si>
  <si>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</si>
  <si>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</si>
  <si>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</si>
  <si>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</si>
  <si>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</si>
  <si>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</si>
  <si>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</si>
  <si>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</si>
  <si>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</si>
  <si>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</si>
  <si>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</si>
  <si>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</si>
  <si>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</si>
  <si>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</si>
  <si>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</si>
  <si>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</si>
  <si>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</si>
  <si>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</si>
  <si>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</si>
  <si>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</si>
  <si>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</si>
  <si>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</si>
  <si>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</si>
  <si>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</si>
  <si>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</si>
  <si>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</si>
  <si>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</si>
  <si>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</si>
  <si>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</si>
  <si>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</si>
  <si>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</si>
  <si>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</si>
  <si>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</si>
  <si>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</si>
  <si>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</si>
  <si>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</si>
  <si>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</si>
  <si>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</si>
  <si>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</si>
  <si>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</si>
  <si>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</si>
  <si>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</si>
  <si>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</si>
  <si>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</si>
  <si>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</si>
  <si>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</si>
  <si>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</si>
  <si>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</si>
  <si>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</si>
  <si>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</si>
  <si>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</si>
  <si>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</si>
  <si>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</si>
  <si>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</si>
  <si>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</si>
  <si>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</si>
  <si>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</si>
  <si>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</si>
  <si>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</si>
  <si>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</si>
  <si>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</si>
  <si>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</si>
  <si>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</si>
  <si>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</si>
  <si>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</si>
  <si>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</si>
  <si>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</si>
  <si>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</si>
  <si>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</si>
  <si>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</si>
  <si>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</si>
  <si>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</si>
  <si>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</si>
  <si>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</si>
  <si>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</si>
  <si>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</si>
  <si>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</si>
  <si>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</si>
  <si>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</si>
  <si>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</si>
  <si>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</si>
  <si>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</si>
  <si>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</si>
  <si>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</si>
  <si>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</si>
  <si>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</si>
  <si>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</si>
  <si>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</si>
  <si>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</si>
  <si>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</si>
  <si>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</si>
  <si>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</si>
  <si>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</si>
  <si>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</si>
  <si>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</si>
  <si>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</si>
  <si>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</si>
  <si>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</si>
  <si>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</si>
  <si>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</si>
  <si>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</si>
  <si>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</si>
  <si>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</si>
  <si>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</si>
  <si>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</si>
  <si>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</si>
  <si>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</si>
  <si>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</si>
  <si>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</si>
  <si>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</si>
  <si>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</si>
  <si>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</si>
  <si>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</si>
  <si>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</si>
  <si>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</si>
  <si>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</si>
  <si>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</si>
  <si>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</si>
  <si>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</si>
  <si>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</si>
  <si>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</si>
  <si>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</si>
  <si>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</si>
  <si>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</si>
  <si>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</si>
  <si>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</si>
  <si>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</si>
  <si>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</si>
  <si>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</si>
  <si>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</si>
  <si>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</si>
  <si>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</si>
  <si>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</si>
  <si>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</si>
  <si>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</si>
  <si>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</si>
  <si>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</si>
  <si>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</si>
  <si>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</si>
  <si>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</si>
  <si>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</si>
  <si>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</si>
  <si>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</si>
  <si>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</si>
  <si>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</si>
  <si>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</si>
  <si>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</si>
  <si>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</si>
  <si>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</si>
  <si>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</si>
  <si>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</si>
  <si>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</si>
  <si>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</si>
  <si>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</si>
  <si>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</si>
  <si>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</si>
  <si>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</si>
  <si>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</si>
  <si>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</si>
  <si>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</si>
  <si>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</si>
  <si>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</si>
  <si>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</si>
  <si>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</si>
  <si>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</si>
  <si>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</si>
  <si>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</si>
  <si>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</si>
  <si>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</si>
  <si>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</si>
  <si>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</si>
  <si>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</si>
  <si>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</si>
  <si>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</si>
  <si>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</si>
  <si>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</si>
  <si>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</si>
  <si>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</si>
  <si>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</si>
  <si>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</si>
  <si>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</si>
  <si>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</si>
  <si>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</si>
  <si>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</si>
  <si>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</si>
  <si>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</si>
  <si>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</si>
  <si>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</si>
  <si>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</si>
  <si>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</si>
  <si>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</si>
  <si>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</si>
  <si>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</si>
  <si>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</si>
  <si>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</si>
  <si>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</si>
  <si>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</si>
  <si>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</si>
  <si>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</si>
  <si>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</si>
  <si>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</si>
  <si>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</si>
  <si>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</si>
  <si>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</si>
  <si>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</si>
  <si>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</si>
  <si>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</si>
  <si>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</si>
  <si>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</si>
  <si>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</si>
  <si>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</si>
  <si>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</si>
  <si>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</si>
  <si>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</si>
  <si>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</si>
  <si>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</si>
  <si>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</si>
  <si>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</si>
  <si>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</si>
  <si>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</si>
  <si>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</si>
  <si>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</si>
  <si>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</si>
  <si>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</si>
  <si>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</si>
  <si>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</si>
  <si>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</si>
  <si>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</si>
  <si>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</si>
  <si>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</si>
  <si>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</si>
  <si>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</si>
  <si>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</si>
  <si>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</si>
  <si>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</si>
  <si>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</si>
  <si>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</si>
  <si>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</si>
  <si>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</si>
  <si>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</si>
  <si>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</si>
  <si>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</si>
  <si>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</si>
  <si>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</si>
  <si>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</si>
  <si>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</si>
  <si>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</si>
  <si>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</si>
  <si>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</si>
  <si>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</si>
  <si>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</si>
  <si>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</si>
  <si>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</si>
  <si>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</si>
  <si>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</si>
  <si>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</si>
  <si>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</si>
  <si>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</si>
  <si>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</si>
  <si>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</si>
  <si>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</si>
  <si>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</si>
  <si>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</si>
  <si>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</si>
  <si>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</si>
  <si>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</si>
  <si>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</si>
  <si>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</si>
  <si>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</si>
  <si>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</si>
  <si>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</si>
  <si>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</si>
  <si>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</si>
  <si>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</si>
  <si>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</si>
  <si>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</si>
  <si>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</si>
  <si>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</si>
  <si>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</si>
  <si>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</si>
  <si>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</si>
  <si>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</si>
  <si>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</si>
  <si>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</si>
  <si>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</si>
  <si>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</si>
  <si>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</si>
  <si>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</si>
  <si>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</si>
  <si>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</si>
  <si>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</si>
  <si>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</si>
  <si>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</si>
  <si>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</si>
  <si>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</si>
  <si>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</si>
  <si>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</si>
  <si>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</si>
  <si>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</si>
  <si>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</si>
  <si>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</si>
  <si>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</si>
  <si>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</si>
  <si>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</si>
  <si>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</si>
  <si>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</si>
  <si>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</si>
  <si>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</si>
  <si>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</si>
  <si>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</si>
  <si>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</si>
  <si>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</si>
  <si>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</si>
  <si>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</si>
  <si>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</si>
  <si>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</si>
  <si>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</si>
  <si>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</si>
  <si>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</si>
  <si>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</si>
  <si>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</si>
  <si>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</si>
  <si>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</si>
  <si>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</si>
  <si>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</si>
  <si>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</si>
  <si>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</si>
  <si>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</si>
  <si>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</si>
  <si>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</si>
  <si>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</si>
  <si>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</si>
  <si>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</si>
  <si>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</si>
  <si>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</si>
  <si>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</si>
  <si>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</si>
  <si>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</si>
  <si>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</si>
  <si>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</si>
  <si>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</si>
  <si>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</si>
  <si>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</si>
  <si>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</si>
  <si>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</si>
  <si>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</si>
  <si>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</si>
  <si>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</si>
  <si>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</si>
  <si>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</si>
  <si>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</si>
  <si>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</si>
  <si>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</si>
  <si>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</si>
  <si>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</si>
  <si>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</si>
  <si>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</si>
  <si>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</si>
  <si>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</si>
  <si>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</si>
  <si>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</si>
  <si>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</si>
  <si>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</si>
  <si>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</si>
  <si>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</si>
  <si>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</si>
  <si>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</si>
  <si>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</si>
  <si>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</si>
  <si>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</si>
  <si>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</si>
  <si>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</si>
  <si>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</si>
  <si>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</si>
  <si>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</si>
  <si>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</si>
  <si>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</si>
  <si>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</si>
  <si>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</si>
  <si>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</si>
  <si>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</si>
  <si>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</si>
  <si>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</si>
  <si>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</si>
  <si>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</si>
  <si>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</si>
  <si>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</si>
  <si>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</si>
  <si>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</si>
  <si>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</si>
  <si>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</si>
  <si>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</si>
  <si>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</si>
  <si>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</si>
  <si>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</si>
  <si>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</si>
  <si>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</si>
  <si>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</si>
  <si>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</si>
  <si>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</si>
  <si>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</si>
  <si>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</si>
  <si>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</si>
  <si>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</si>
  <si>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</si>
  <si>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</si>
  <si>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</si>
  <si>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</si>
  <si>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</si>
  <si>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</si>
  <si>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</si>
  <si>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</si>
  <si>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</si>
  <si>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</si>
  <si>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</si>
  <si>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</si>
  <si>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</si>
  <si>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</si>
  <si>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</si>
  <si>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</si>
  <si>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</si>
  <si>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</si>
  <si>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</si>
  <si>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</si>
  <si>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</si>
  <si>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</si>
  <si>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</si>
  <si>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</si>
  <si>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</si>
  <si>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</si>
  <si>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</si>
  <si>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</si>
  <si>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</si>
  <si>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</si>
  <si>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</si>
  <si>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</si>
  <si>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</si>
  <si>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</si>
  <si>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</si>
  <si>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</si>
  <si>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</si>
  <si>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</si>
  <si>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</si>
  <si>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</si>
  <si>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</si>
  <si>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</si>
  <si>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</si>
  <si>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</si>
  <si>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</si>
  <si>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</si>
  <si>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</si>
  <si>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</si>
  <si>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</si>
  <si>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</si>
  <si>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</si>
  <si>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</si>
  <si>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</si>
  <si>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</si>
  <si>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</si>
  <si>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</si>
  <si>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</si>
  <si>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</si>
  <si>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</si>
  <si>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</si>
  <si>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</si>
  <si>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</si>
  <si>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</si>
  <si>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</si>
  <si>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</si>
  <si>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</si>
  <si>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</si>
  <si>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</si>
  <si>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</si>
  <si>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</si>
  <si>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</si>
  <si>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</si>
  <si>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</si>
  <si>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</si>
  <si>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</si>
  <si>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</si>
  <si>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</si>
  <si>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</si>
  <si>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</si>
  <si>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</si>
  <si>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</si>
  <si>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</si>
  <si>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</si>
  <si>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</si>
  <si>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</si>
  <si>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</si>
  <si>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</si>
  <si>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</si>
  <si>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</si>
  <si>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</si>
  <si>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</si>
  <si>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</si>
  <si>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</si>
  <si>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</si>
  <si>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</si>
  <si>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</si>
  <si>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</si>
  <si>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</si>
  <si>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</si>
  <si>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</si>
  <si>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</si>
  <si>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</si>
  <si>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</si>
  <si>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</si>
  <si>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</si>
  <si>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</si>
  <si>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</si>
  <si>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</si>
  <si>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</si>
  <si>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</si>
  <si>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</si>
  <si>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</si>
  <si>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</si>
  <si>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</si>
  <si>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</si>
  <si>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</si>
  <si>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</si>
  <si>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</si>
  <si>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</si>
  <si>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</si>
  <si>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</si>
  <si>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</si>
  <si>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</si>
  <si>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</si>
  <si>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</si>
  <si>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</si>
  <si>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</si>
  <si>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</si>
  <si>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</si>
  <si>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</si>
  <si>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</si>
  <si>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</si>
  <si>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</si>
  <si>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</si>
  <si>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</si>
  <si>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</si>
  <si>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</si>
  <si>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</si>
  <si>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</si>
  <si>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</si>
  <si>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</si>
  <si>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</si>
  <si>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</si>
  <si>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</si>
  <si>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</si>
  <si>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</si>
  <si>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</si>
  <si>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</si>
  <si>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</si>
  <si>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</si>
  <si>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</si>
  <si>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</si>
  <si>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</si>
  <si>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</si>
  <si>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</si>
  <si>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</si>
  <si>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</si>
  <si>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</si>
  <si>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</si>
  <si>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</si>
  <si>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</si>
  <si>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</si>
  <si>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</si>
  <si>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</si>
  <si>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</si>
  <si>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</si>
  <si>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</si>
  <si>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</si>
  <si>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</si>
  <si>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</si>
  <si>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</si>
  <si>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</si>
  <si>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</si>
  <si>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</si>
  <si>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</si>
  <si>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</si>
  <si>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</si>
  <si>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</si>
  <si>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</si>
  <si>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</si>
  <si>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</si>
  <si>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</si>
  <si>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</si>
  <si>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</si>
  <si>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</si>
  <si>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</si>
  <si>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</si>
  <si>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</si>
  <si>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</si>
  <si>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</si>
  <si>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</si>
  <si>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</si>
  <si>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</si>
  <si>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</si>
  <si>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</si>
  <si>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</si>
  <si>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</si>
  <si>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</si>
  <si>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</si>
  <si>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</si>
  <si>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</si>
  <si>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</si>
  <si>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</si>
  <si>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</si>
  <si>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</si>
  <si>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</si>
  <si>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</si>
  <si>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</si>
  <si>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</si>
  <si>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</si>
  <si>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</si>
  <si>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</si>
  <si>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</si>
  <si>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</si>
  <si>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</si>
  <si>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</si>
  <si>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</si>
  <si>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</si>
  <si>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</si>
  <si>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</si>
  <si>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</si>
  <si>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</si>
  <si>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</si>
  <si>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</si>
  <si>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</si>
  <si>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</si>
  <si>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</si>
  <si>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</si>
  <si>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</si>
  <si>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</si>
  <si>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</si>
  <si>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</si>
  <si>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</si>
  <si>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</si>
  <si>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</si>
  <si>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</si>
  <si>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</si>
  <si>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</si>
  <si>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</si>
  <si>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</si>
  <si>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</si>
  <si>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</si>
  <si>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</si>
  <si>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</si>
  <si>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</si>
  <si>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</si>
  <si>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</si>
  <si>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</si>
  <si>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</si>
  <si>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</si>
  <si>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</si>
  <si>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</si>
  <si>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</si>
  <si>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</si>
  <si>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</si>
  <si>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</si>
  <si>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</si>
  <si>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</si>
  <si>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</si>
  <si>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</si>
  <si>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</si>
  <si>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</si>
  <si>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</si>
  <si>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</si>
  <si>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</si>
  <si>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</si>
  <si>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</si>
  <si>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</si>
  <si>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</si>
  <si>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</si>
  <si>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</si>
  <si>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</si>
  <si>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</si>
  <si>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</si>
  <si>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</si>
  <si>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</si>
  <si>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</si>
  <si>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</si>
  <si>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</si>
  <si>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</si>
  <si>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</si>
  <si>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</si>
  <si>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</si>
  <si>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</si>
  <si>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</si>
  <si>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</si>
  <si>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</si>
  <si>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</si>
  <si>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</si>
  <si>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</si>
  <si>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</si>
  <si>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</si>
  <si>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</si>
  <si>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</si>
  <si>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</si>
  <si>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</si>
  <si>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</si>
  <si>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</si>
  <si>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</si>
  <si>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</si>
  <si>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</si>
  <si>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</si>
  <si>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</si>
  <si>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</si>
  <si>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</si>
  <si>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</si>
  <si>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</si>
  <si>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</si>
  <si>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</si>
  <si>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</si>
  <si>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</si>
  <si>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</si>
  <si>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</si>
  <si>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</si>
  <si>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</si>
  <si>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</si>
  <si>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</si>
  <si>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</si>
  <si>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</si>
  <si>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</si>
  <si>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</si>
  <si>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</si>
  <si>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</si>
  <si>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</si>
  <si>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</si>
  <si>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</si>
  <si>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</si>
  <si>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</si>
  <si>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</si>
  <si>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</si>
  <si>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</si>
  <si>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</si>
  <si>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</si>
  <si>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</si>
  <si>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</si>
  <si>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</si>
  <si>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</si>
  <si>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</si>
  <si>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</si>
  <si>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</si>
  <si>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</si>
  <si>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</si>
  <si>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</si>
  <si>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</si>
  <si>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</si>
  <si>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</si>
  <si>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</si>
  <si>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</si>
  <si>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</si>
  <si>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</si>
  <si>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</si>
  <si>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</si>
  <si>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</si>
  <si>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</si>
  <si>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</si>
  <si>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</si>
  <si>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</si>
  <si>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</si>
  <si>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</si>
  <si>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</si>
  <si>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</si>
  <si>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</si>
  <si>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</si>
  <si>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</si>
  <si>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</si>
  <si>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</si>
  <si>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</si>
  <si>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</si>
  <si>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</si>
  <si>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</si>
  <si>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</si>
  <si>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</si>
  <si>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</si>
  <si>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</si>
  <si>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</si>
  <si>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</si>
  <si>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</si>
  <si>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</si>
  <si>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</si>
  <si>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</si>
  <si>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</si>
  <si>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</si>
  <si>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</si>
  <si>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</si>
  <si>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</si>
  <si>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</si>
  <si>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</si>
  <si>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</si>
  <si>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</si>
  <si>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</si>
  <si>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</si>
  <si>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</si>
  <si>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</si>
  <si>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</si>
  <si>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</si>
  <si>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</si>
  <si>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</si>
  <si>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</si>
  <si>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</si>
  <si>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</si>
  <si>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</si>
  <si>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</si>
  <si>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</si>
  <si>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</si>
  <si>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</si>
  <si>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</si>
  <si>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</si>
  <si>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</si>
  <si>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</si>
  <si>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</si>
  <si>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</si>
  <si>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</si>
  <si>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</si>
  <si>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</si>
  <si>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</si>
  <si>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</si>
  <si>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</si>
  <si>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</si>
  <si>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</si>
  <si>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</si>
  <si>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</si>
  <si>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</si>
  <si>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</si>
  <si>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</si>
  <si>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</si>
  <si>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</si>
  <si>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</si>
  <si>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</si>
  <si>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</si>
  <si>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</si>
  <si>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</si>
  <si>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</si>
  <si>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</si>
  <si>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</si>
  <si>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</si>
  <si>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</si>
  <si>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</si>
  <si>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</si>
  <si>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</si>
  <si>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</si>
  <si>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</si>
  <si>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</si>
  <si>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</si>
  <si>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</si>
  <si>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</si>
  <si>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</si>
  <si>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</si>
  <si>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</si>
  <si>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</si>
  <si>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</si>
  <si>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</si>
  <si>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</si>
  <si>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</si>
  <si>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</si>
  <si>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</si>
  <si>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</si>
  <si>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</si>
  <si>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</si>
  <si>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</si>
  <si>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</si>
  <si>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</si>
  <si>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</si>
  <si>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</si>
  <si>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</si>
  <si>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</si>
  <si>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</si>
  <si>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</si>
  <si>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</si>
  <si>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</si>
  <si>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</si>
  <si>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</si>
  <si>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</si>
  <si>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</si>
  <si>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</si>
  <si>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</si>
  <si>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</si>
  <si>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</si>
  <si>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</si>
  <si>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</si>
  <si>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</si>
  <si>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</si>
  <si>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</si>
  <si>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</si>
  <si>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</si>
  <si>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</si>
  <si>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</si>
  <si>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</si>
  <si>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</si>
  <si>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</si>
  <si>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</si>
  <si>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</si>
  <si>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</si>
  <si>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</si>
  <si>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</si>
  <si>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</si>
  <si>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</si>
  <si>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</si>
  <si>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</si>
  <si>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</si>
  <si>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</si>
  <si>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</si>
  <si>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</si>
  <si>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</si>
  <si>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</si>
  <si>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</si>
  <si>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</si>
  <si>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</si>
  <si>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</si>
  <si>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</si>
  <si>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</si>
  <si>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</si>
  <si>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</si>
  <si>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</si>
  <si>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</si>
  <si>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</si>
  <si>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</si>
  <si>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</si>
  <si>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</si>
  <si>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</si>
  <si>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</si>
  <si>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</si>
  <si>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</si>
  <si>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</si>
  <si>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</si>
  <si>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</si>
  <si>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</si>
  <si>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</si>
  <si>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</si>
  <si>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</si>
  <si>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</si>
  <si>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</si>
  <si>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</si>
  <si>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</si>
  <si>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</si>
  <si>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</si>
  <si>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</si>
  <si>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</si>
  <si>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</si>
  <si>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</si>
  <si>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</si>
  <si>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</si>
  <si>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</si>
  <si>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</si>
  <si>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</si>
  <si>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</si>
  <si>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</si>
  <si>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</si>
  <si>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</si>
  <si>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</si>
  <si>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</si>
  <si>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</si>
  <si>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</si>
  <si>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</si>
  <si>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</si>
  <si>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</si>
  <si>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</si>
  <si>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</si>
  <si>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</si>
  <si>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</si>
  <si>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</si>
  <si>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</si>
  <si>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</si>
  <si>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</si>
  <si>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</si>
  <si>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</si>
  <si>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</si>
  <si>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</si>
  <si>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</si>
  <si>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</si>
  <si>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</si>
  <si>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</si>
  <si>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</si>
  <si>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</si>
  <si>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</si>
  <si>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</si>
  <si>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</si>
  <si>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</si>
  <si>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</si>
  <si>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</si>
  <si>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</si>
  <si>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</si>
  <si>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</si>
  <si>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</si>
  <si>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</si>
  <si>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</si>
  <si>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</si>
  <si>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</si>
  <si>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</si>
  <si>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</si>
  <si>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</si>
  <si>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</si>
  <si>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</si>
  <si>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</si>
  <si>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</si>
  <si>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</si>
  <si>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</si>
  <si>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</si>
  <si>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</si>
  <si>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</si>
  <si>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</si>
  <si>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</si>
  <si>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</si>
  <si>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</si>
  <si>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</si>
  <si>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</si>
  <si>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</si>
  <si>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</si>
  <si>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</si>
  <si>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</si>
  <si>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</si>
  <si>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</si>
  <si>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</si>
  <si>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</si>
  <si>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</si>
  <si>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</si>
  <si>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</si>
  <si>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</si>
  <si>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</si>
  <si>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</si>
  <si>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</si>
  <si>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</si>
  <si>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</si>
  <si>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</si>
  <si>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</si>
  <si>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</si>
  <si>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</si>
  <si>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</si>
  <si>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</si>
  <si>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</si>
  <si>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</si>
  <si>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</si>
  <si>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</si>
  <si>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</si>
  <si>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</si>
  <si>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</si>
  <si>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</si>
  <si>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</si>
  <si>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</si>
  <si>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</si>
  <si>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</si>
  <si>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</si>
  <si>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</si>
  <si>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</si>
  <si>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</si>
  <si>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</si>
  <si>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</si>
  <si>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</si>
  <si>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</si>
  <si>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</si>
  <si>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</si>
  <si>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</si>
  <si>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</si>
  <si>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</si>
  <si>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</si>
  <si>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</si>
  <si>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</si>
  <si>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</si>
  <si>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</si>
  <si>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</si>
  <si>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</si>
  <si>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</si>
  <si>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</si>
  <si>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</si>
  <si>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</si>
  <si>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</si>
  <si>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</si>
  <si>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</si>
  <si>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</si>
  <si>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</si>
  <si>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</si>
  <si>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</si>
  <si>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</si>
  <si>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</si>
  <si>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</si>
  <si>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</si>
  <si>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</si>
  <si>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</si>
  <si>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</si>
  <si>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</si>
  <si>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</si>
  <si>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</si>
  <si>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</si>
  <si>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</si>
  <si>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</si>
  <si>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</si>
  <si>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</si>
  <si>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</si>
  <si>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</si>
  <si>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</si>
  <si>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</si>
  <si>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</si>
  <si>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</si>
  <si>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</si>
  <si>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</si>
  <si>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</si>
  <si>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</si>
  <si>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</si>
  <si>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</si>
  <si>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</si>
  <si>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</si>
  <si>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</si>
  <si>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</si>
  <si>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</si>
  <si>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</si>
  <si>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</si>
  <si>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</si>
  <si>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</si>
  <si>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</si>
  <si>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</si>
  <si>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</si>
  <si>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</si>
  <si>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</si>
  <si>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</si>
  <si>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</si>
  <si>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</si>
  <si>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</si>
  <si>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</si>
  <si>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</si>
  <si>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</si>
  <si>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</si>
  <si>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</si>
  <si>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</si>
  <si>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</si>
  <si>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</si>
  <si>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</si>
  <si>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</si>
  <si>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</si>
  <si>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</si>
  <si>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</si>
  <si>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</si>
  <si>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</si>
  <si>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</si>
  <si>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</si>
  <si>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</si>
  <si>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</si>
  <si>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</si>
  <si>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</si>
  <si>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</si>
  <si>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</si>
  <si>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</si>
  <si>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</si>
  <si>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</si>
  <si>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</si>
  <si>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</si>
  <si>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</si>
  <si>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</si>
  <si>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</si>
  <si>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</si>
  <si>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</si>
  <si>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</si>
  <si>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</si>
  <si>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</si>
  <si>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</si>
  <si>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</si>
  <si>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</si>
  <si>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</si>
  <si>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</si>
  <si>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</si>
  <si>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</si>
  <si>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</si>
  <si>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</si>
  <si>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</si>
  <si>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</si>
  <si>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</si>
  <si>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</si>
  <si>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</si>
  <si>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</si>
  <si>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</si>
  <si>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</si>
  <si>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</si>
  <si>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</si>
  <si>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</si>
  <si>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</si>
  <si>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</si>
  <si>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</si>
  <si>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</si>
  <si>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</si>
  <si>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</si>
  <si>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</si>
  <si>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</si>
  <si>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</si>
  <si>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</si>
  <si>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</si>
  <si>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</si>
  <si>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</si>
  <si>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</si>
  <si>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</si>
  <si>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</si>
  <si>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</si>
  <si>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</si>
  <si>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</si>
  <si>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</si>
  <si>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</si>
  <si>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</si>
  <si>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</si>
  <si>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</si>
  <si>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</si>
  <si>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</si>
  <si>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</si>
  <si>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</si>
  <si>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</si>
  <si>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</si>
  <si>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</si>
  <si>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</si>
  <si>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</si>
  <si>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</si>
  <si>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</si>
  <si>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</si>
  <si>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</si>
  <si>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</si>
  <si>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</si>
  <si>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</si>
  <si>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</si>
  <si>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</si>
  <si>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</si>
  <si>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</si>
  <si>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</si>
  <si>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</si>
  <si>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</si>
  <si>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</si>
  <si>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</si>
  <si>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</si>
  <si>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</si>
  <si>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</si>
  <si>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</si>
  <si>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</si>
  <si>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</si>
  <si>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</si>
  <si>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</si>
  <si>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</si>
  <si>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</si>
  <si>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</si>
  <si>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</si>
  <si>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</si>
  <si>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</si>
  <si>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</si>
  <si>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</si>
  <si>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</si>
  <si>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</si>
  <si>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</si>
  <si>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</si>
  <si>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</si>
  <si>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</si>
  <si>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</si>
  <si>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</si>
  <si>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</si>
  <si>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</si>
  <si>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</si>
  <si>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</si>
  <si>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</si>
  <si>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</si>
  <si>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</si>
  <si>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</si>
  <si>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</si>
  <si>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</si>
  <si>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</si>
  <si>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</si>
  <si>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</si>
  <si>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</si>
  <si>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</si>
  <si>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</si>
  <si>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</si>
  <si>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</si>
  <si>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</si>
  <si>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</si>
  <si>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</si>
  <si>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</si>
  <si>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</si>
  <si>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</si>
  <si>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</si>
  <si>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</si>
  <si>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</si>
  <si>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</si>
  <si>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</si>
  <si>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</si>
  <si>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</si>
  <si>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</si>
  <si>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</si>
  <si>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</si>
  <si>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</si>
  <si>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</si>
  <si>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</si>
  <si>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</si>
  <si>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</si>
  <si>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</si>
  <si>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</si>
  <si>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</si>
  <si>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</si>
  <si>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</si>
  <si>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</si>
  <si>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</si>
  <si>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</si>
  <si>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</si>
  <si>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</si>
  <si>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</si>
  <si>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</si>
  <si>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</si>
  <si>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</si>
  <si>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</si>
  <si>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</si>
  <si>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</si>
  <si>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</si>
  <si>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</si>
  <si>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</si>
  <si>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</si>
  <si>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</si>
  <si>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</si>
  <si>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</si>
  <si>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</si>
  <si>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</si>
  <si>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</si>
  <si>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</si>
  <si>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</si>
  <si>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</si>
  <si>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</si>
  <si>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</si>
  <si>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</si>
  <si>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</si>
  <si>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</si>
  <si>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</si>
  <si>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</si>
  <si>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</si>
  <si>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</si>
  <si>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</si>
  <si>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</si>
  <si>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</si>
  <si>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</si>
  <si>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</si>
  <si>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</si>
  <si>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</si>
  <si>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</si>
  <si>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</si>
  <si>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</si>
  <si>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</si>
  <si>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</si>
  <si>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</si>
  <si>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</si>
  <si>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</si>
  <si>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</si>
  <si>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</si>
  <si>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</si>
  <si>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</si>
  <si>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</si>
  <si>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</si>
  <si>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</si>
  <si>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</si>
  <si>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</si>
  <si>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</si>
  <si>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</si>
  <si>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</si>
  <si>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</si>
  <si>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</si>
  <si>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</si>
  <si>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</si>
  <si>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</si>
  <si>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</si>
  <si>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</si>
  <si>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</si>
  <si>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</si>
  <si>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</si>
  <si>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</si>
  <si>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</si>
  <si>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</si>
  <si>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</si>
  <si>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</si>
  <si>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</si>
  <si>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</si>
  <si>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</si>
  <si>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</si>
  <si>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</si>
  <si>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</si>
  <si>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</si>
  <si>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</si>
  <si>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</si>
  <si>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</si>
  <si>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</si>
  <si>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</si>
  <si>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</si>
  <si>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</si>
  <si>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</si>
  <si>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</si>
  <si>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</si>
  <si>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</si>
  <si>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</si>
  <si>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</si>
  <si>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</si>
  <si>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</si>
  <si>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</si>
  <si>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</si>
  <si>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</si>
  <si>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</si>
  <si>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</si>
  <si>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</si>
  <si>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</si>
  <si>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</si>
  <si>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</si>
  <si>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</si>
  <si>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</si>
  <si>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</si>
  <si>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</si>
  <si>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</si>
  <si>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</si>
  <si>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</si>
  <si>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</si>
  <si>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</si>
  <si>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</si>
  <si>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</si>
  <si>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</si>
  <si>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</si>
  <si>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</si>
  <si>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</si>
  <si>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</si>
  <si>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</si>
  <si>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</si>
  <si>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</si>
  <si>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</si>
  <si>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</si>
  <si>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</si>
  <si>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</si>
  <si>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</si>
  <si>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</si>
  <si>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</si>
  <si>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</si>
  <si>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</si>
  <si>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</si>
  <si>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</si>
  <si>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</si>
  <si>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</si>
  <si>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</si>
  <si>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</si>
  <si>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</si>
  <si>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</si>
  <si>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</si>
  <si>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</si>
  <si>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</si>
  <si>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</si>
  <si>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</si>
  <si>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</si>
  <si>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</si>
  <si>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</si>
  <si>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</si>
  <si>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</si>
  <si>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</si>
  <si>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</si>
  <si>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</si>
  <si>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</si>
  <si>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</si>
  <si>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</si>
  <si>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</si>
  <si>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</si>
  <si>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</si>
  <si>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</si>
  <si>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</si>
  <si>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</si>
  <si>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</si>
  <si>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</si>
  <si>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</si>
  <si>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</si>
  <si>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</si>
  <si>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</si>
  <si>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</si>
  <si>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</si>
  <si>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</si>
  <si>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</si>
  <si>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</si>
  <si>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</si>
  <si>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</si>
  <si>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</si>
  <si>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</si>
  <si>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</si>
  <si>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</si>
  <si>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</si>
  <si>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</si>
  <si>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</si>
  <si>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</si>
  <si>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</si>
  <si>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</si>
  <si>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</si>
  <si>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</si>
  <si>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</si>
  <si>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</si>
  <si>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</si>
  <si>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</si>
  <si>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</si>
  <si>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</si>
  <si>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</si>
  <si>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</si>
  <si>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</si>
  <si>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</si>
  <si>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</si>
  <si>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</si>
  <si>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</si>
  <si>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</si>
  <si>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</si>
  <si>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</si>
  <si>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</si>
  <si>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</si>
  <si>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</si>
  <si>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</si>
  <si>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</si>
  <si>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</si>
  <si>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</si>
  <si>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</si>
  <si>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</si>
  <si>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</si>
  <si>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</si>
  <si>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</si>
  <si>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</si>
  <si>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</si>
  <si>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</si>
  <si>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</si>
  <si>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</si>
  <si>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</si>
  <si>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</si>
  <si>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</si>
  <si>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</si>
  <si>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</si>
  <si>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</si>
  <si>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</si>
  <si>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</si>
  <si>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</si>
  <si>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</si>
  <si>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</si>
  <si>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</si>
  <si>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</si>
  <si>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</si>
  <si>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</si>
  <si>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</si>
  <si>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</si>
  <si>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</si>
  <si>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</si>
  <si>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</si>
  <si>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</si>
  <si>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</si>
  <si>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</si>
  <si>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</si>
  <si>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</si>
  <si>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</si>
  <si>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</si>
  <si>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</si>
  <si>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</si>
  <si>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</si>
  <si>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</si>
  <si>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</si>
  <si>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</si>
  <si>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</si>
  <si>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</si>
  <si>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</si>
  <si>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</si>
  <si>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</si>
  <si>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</si>
  <si>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</si>
  <si>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</si>
  <si>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</si>
  <si>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</si>
  <si>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</si>
  <si>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</si>
  <si>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</si>
  <si>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</si>
  <si>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</si>
  <si>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</si>
  <si>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</si>
  <si>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</si>
  <si>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</si>
  <si>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</si>
  <si>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</si>
  <si>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</si>
  <si>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</si>
  <si>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</si>
  <si>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</si>
  <si>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</si>
  <si>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</si>
  <si>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</si>
  <si>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</si>
  <si>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</si>
  <si>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</si>
  <si>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</si>
  <si>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</si>
  <si>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</si>
  <si>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</si>
  <si>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</si>
  <si>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</si>
  <si>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</si>
  <si>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</si>
  <si>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</si>
  <si>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</si>
  <si>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</si>
  <si>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</si>
  <si>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</si>
  <si>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</si>
  <si>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</si>
  <si>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</si>
  <si>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</si>
  <si>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</si>
  <si>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</si>
  <si>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</si>
  <si>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</si>
  <si>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</si>
  <si>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</si>
  <si>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</si>
  <si>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</si>
  <si>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</si>
  <si>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</si>
  <si>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</si>
  <si>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</si>
  <si>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</si>
  <si>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</si>
  <si>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</si>
  <si>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</si>
  <si>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</si>
  <si>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</si>
  <si>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</si>
  <si>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</si>
  <si>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</si>
  <si>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</si>
  <si>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</si>
  <si>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</si>
  <si>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</si>
  <si>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</si>
  <si>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</si>
  <si>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</si>
  <si>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</si>
  <si>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</si>
  <si>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</si>
  <si>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</si>
  <si>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</si>
  <si>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</si>
  <si>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</si>
  <si>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</si>
  <si>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</si>
  <si>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</si>
  <si>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</si>
  <si>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</si>
  <si>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</si>
  <si>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</si>
  <si>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</si>
  <si>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</si>
  <si>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</si>
  <si>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</si>
  <si>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</si>
  <si>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</si>
  <si>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</si>
  <si>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</si>
  <si>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</si>
  <si>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</si>
  <si>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</si>
  <si>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</si>
  <si>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</si>
  <si>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</si>
  <si>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</si>
  <si>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</si>
  <si>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</si>
  <si>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</si>
  <si>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</si>
  <si>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</si>
  <si>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</si>
  <si>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</si>
  <si>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</si>
  <si>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</si>
  <si>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</si>
  <si>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</si>
  <si>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</si>
  <si>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</si>
  <si>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</si>
  <si>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</si>
  <si>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</si>
  <si>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</si>
  <si>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</si>
  <si>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</si>
  <si>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</si>
  <si>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</si>
  <si>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</si>
  <si>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</si>
  <si>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</si>
  <si>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</si>
  <si>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</si>
  <si>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</si>
  <si>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</si>
  <si>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</si>
  <si>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</si>
  <si>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</si>
  <si>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</si>
  <si>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</si>
  <si>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</si>
  <si>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</si>
  <si>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</si>
  <si>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</si>
  <si>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</si>
  <si>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</si>
  <si>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</si>
  <si>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</si>
  <si>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</si>
  <si>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</si>
  <si>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</si>
  <si>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</si>
  <si>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</si>
  <si>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</si>
  <si>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</si>
  <si>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</si>
  <si>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</si>
  <si>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</si>
  <si>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</si>
  <si>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</si>
  <si>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</si>
  <si>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</si>
  <si>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</si>
  <si>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</si>
  <si>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</si>
  <si>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</si>
  <si>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</si>
  <si>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</si>
  <si>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</si>
  <si>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</si>
  <si>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</si>
  <si>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</si>
  <si>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</si>
  <si>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</si>
  <si>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</si>
  <si>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</si>
  <si>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</si>
  <si>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</si>
  <si>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</si>
  <si>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</si>
  <si>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</si>
  <si>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</si>
  <si>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</si>
  <si>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</si>
  <si>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</si>
  <si>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</si>
  <si>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</si>
  <si>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</si>
  <si>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</si>
  <si>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</si>
  <si>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</si>
  <si>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</si>
  <si>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</si>
  <si>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</si>
  <si>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</si>
  <si>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</si>
  <si>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</si>
  <si>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</si>
  <si>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</si>
  <si>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</si>
  <si>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</si>
  <si>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</si>
  <si>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</si>
  <si>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</si>
  <si>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</si>
  <si>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</si>
  <si>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</si>
  <si>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</si>
  <si>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</si>
  <si>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</si>
  <si>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</si>
  <si>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</si>
  <si>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</si>
  <si>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</si>
  <si>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</si>
  <si>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</si>
  <si>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</si>
  <si>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</si>
  <si>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</si>
  <si>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</si>
  <si>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</si>
  <si>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</si>
  <si>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</si>
  <si>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</si>
  <si>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</si>
  <si>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</si>
  <si>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</si>
  <si>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</si>
  <si>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</si>
  <si>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</si>
  <si>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</si>
  <si>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</si>
  <si>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</si>
  <si>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</si>
  <si>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</si>
  <si>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</si>
  <si>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</si>
  <si>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</si>
  <si>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</si>
  <si>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</si>
  <si>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</si>
  <si>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</si>
  <si>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</si>
  <si>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</si>
  <si>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</si>
  <si>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</si>
  <si>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</si>
  <si>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</si>
  <si>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</si>
  <si>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</si>
  <si>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</si>
  <si>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</si>
  <si>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</si>
  <si>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</si>
  <si>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</si>
  <si>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</si>
  <si>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</si>
  <si>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</si>
  <si>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</si>
  <si>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</si>
  <si>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</si>
  <si>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</si>
  <si>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</si>
  <si>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</si>
  <si>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</si>
  <si>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</si>
  <si>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</si>
  <si>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</si>
  <si>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</si>
  <si>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</si>
  <si>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</si>
  <si>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</si>
  <si>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</si>
  <si>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</si>
  <si>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</si>
  <si>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</si>
  <si>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</si>
  <si>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</si>
  <si>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</si>
  <si>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</si>
  <si>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</si>
  <si>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</si>
  <si>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</si>
  <si>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</si>
  <si>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</si>
  <si>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</si>
  <si>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</si>
  <si>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</si>
  <si>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</si>
  <si>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</si>
  <si>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</si>
  <si>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</si>
  <si>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</si>
  <si>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</si>
  <si>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</si>
  <si>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</si>
  <si>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</si>
  <si>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</si>
  <si>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</si>
  <si>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</si>
  <si>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</si>
  <si>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</si>
  <si>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</si>
  <si>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</si>
  <si>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</si>
  <si>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</si>
  <si>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</si>
  <si>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</si>
  <si>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</si>
  <si>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</si>
  <si>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</si>
  <si>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</si>
  <si>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</si>
  <si>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</si>
  <si>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</si>
  <si>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</si>
  <si>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</si>
  <si>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</si>
  <si>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</si>
  <si>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</si>
  <si>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</si>
  <si>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</si>
  <si>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</si>
  <si>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</si>
  <si>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</si>
  <si>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</si>
  <si>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</si>
  <si>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</si>
  <si>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</si>
  <si>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</si>
  <si>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</si>
  <si>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</si>
  <si>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</si>
  <si>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</si>
  <si>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</si>
  <si>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</si>
  <si>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</si>
  <si>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</si>
  <si>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</si>
  <si>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</si>
  <si>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</si>
  <si>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</si>
  <si>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</si>
  <si>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</si>
  <si>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</si>
  <si>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</si>
  <si>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</si>
  <si>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</si>
  <si>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</si>
  <si>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</si>
  <si>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</si>
  <si>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</si>
  <si>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</si>
  <si>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</si>
  <si>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</si>
  <si>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</si>
  <si>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</si>
  <si>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</si>
  <si>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</si>
  <si>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</si>
  <si>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</si>
  <si>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</si>
  <si>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</si>
  <si>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</si>
  <si>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</si>
  <si>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</si>
  <si>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</si>
  <si>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</si>
  <si>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</si>
  <si>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</si>
  <si>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</si>
  <si>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</si>
  <si>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</si>
  <si>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</si>
  <si>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</si>
  <si>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</si>
  <si>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</si>
  <si>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</si>
  <si>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</si>
  <si>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</si>
  <si>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</si>
  <si>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</si>
  <si>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</si>
  <si>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</si>
  <si>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</si>
  <si>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</si>
  <si>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</si>
  <si>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</si>
  <si>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</si>
  <si>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</si>
  <si>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</si>
  <si>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</si>
  <si>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</si>
  <si>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</si>
  <si>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</si>
  <si>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</si>
  <si>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</si>
  <si>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</si>
  <si>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</si>
  <si>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</si>
  <si>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</si>
  <si>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</si>
  <si>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</si>
  <si>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</si>
  <si>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</si>
  <si>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</si>
  <si>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</si>
  <si>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</si>
  <si>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</si>
  <si>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</si>
  <si>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</si>
  <si>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</si>
  <si>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</si>
  <si>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</si>
  <si>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</si>
  <si>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</si>
  <si>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</si>
  <si>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</si>
  <si>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</si>
  <si>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</si>
  <si>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</si>
  <si>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</si>
  <si>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</si>
  <si>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</si>
  <si>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</si>
  <si>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</si>
  <si>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</si>
  <si>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</si>
  <si>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</si>
  <si>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</si>
  <si>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</si>
  <si>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</si>
  <si>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</si>
  <si>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</si>
  <si>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</si>
  <si>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</si>
  <si>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</si>
  <si>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</si>
  <si>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</si>
  <si>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</si>
  <si>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</si>
  <si>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</si>
  <si>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</si>
  <si>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</si>
  <si>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</si>
  <si>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</si>
  <si>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</si>
  <si>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</si>
  <si>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</si>
  <si>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</si>
  <si>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</si>
  <si>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</si>
  <si>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</si>
  <si>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</si>
  <si>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</si>
  <si>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</si>
  <si>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</si>
  <si>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</si>
  <si>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</si>
  <si>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</si>
  <si>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</si>
  <si>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</si>
  <si>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</si>
  <si>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</si>
  <si>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</si>
  <si>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</si>
  <si>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</si>
  <si>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</si>
  <si>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</si>
  <si>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</si>
  <si>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</si>
  <si>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</si>
  <si>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</si>
  <si>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</si>
  <si>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</si>
  <si>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</si>
  <si>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</si>
  <si>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</si>
  <si>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</si>
  <si>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</si>
  <si>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</si>
  <si>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</si>
  <si>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</si>
  <si>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</si>
  <si>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</si>
  <si>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</si>
  <si>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</si>
  <si>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</si>
  <si>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</si>
  <si>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</si>
  <si>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</si>
  <si>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</si>
  <si>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</si>
  <si>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</si>
  <si>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</si>
  <si>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</si>
  <si>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</si>
  <si>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</si>
  <si>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</si>
  <si>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</si>
  <si>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</si>
  <si>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</si>
  <si>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</si>
  <si>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</si>
  <si>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</si>
  <si>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</si>
  <si>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</si>
  <si>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</si>
  <si>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</si>
  <si>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</si>
  <si>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</si>
  <si>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</si>
  <si>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</si>
  <si>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</si>
  <si>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</si>
  <si>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</si>
  <si>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</si>
  <si>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</si>
  <si>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</si>
  <si>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</si>
  <si>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</si>
  <si>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</si>
  <si>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</si>
  <si>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</si>
  <si>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</si>
  <si>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</si>
  <si>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</si>
  <si>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</si>
  <si>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</si>
  <si>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</si>
  <si>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</si>
  <si>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</si>
  <si>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</si>
  <si>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</si>
  <si>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</si>
  <si>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</si>
  <si>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</si>
  <si>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</si>
  <si>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</si>
  <si>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</si>
  <si>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</si>
  <si>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</si>
  <si>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</si>
  <si>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</si>
  <si>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</si>
  <si>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</si>
  <si>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</si>
  <si>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</si>
  <si>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</si>
  <si>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</si>
  <si>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</si>
  <si>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</si>
  <si>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</si>
  <si>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</si>
  <si>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</si>
  <si>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</si>
  <si>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</si>
  <si>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</si>
  <si>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</si>
  <si>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</si>
  <si>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</si>
  <si>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</si>
  <si>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</si>
  <si>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</si>
  <si>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</si>
  <si>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</si>
  <si>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</si>
  <si>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</si>
  <si>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</si>
  <si>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</si>
  <si>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</si>
  <si>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</si>
  <si>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</si>
  <si>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</si>
  <si>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</si>
  <si>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</si>
  <si>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</si>
  <si>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</si>
  <si>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</si>
  <si>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</si>
  <si>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</si>
  <si>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</si>
  <si>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</si>
  <si>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</si>
  <si>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</si>
  <si>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</si>
  <si>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</si>
  <si>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</si>
  <si>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</si>
  <si>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</si>
  <si>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</si>
  <si>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</si>
  <si>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</si>
  <si>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</si>
  <si>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</si>
  <si>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</si>
  <si>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</si>
  <si>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</si>
  <si>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</si>
  <si>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</si>
  <si>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</si>
  <si>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</si>
  <si>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</si>
  <si>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</si>
  <si>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</si>
  <si>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</si>
  <si>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</si>
  <si>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</si>
  <si>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</si>
  <si>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</si>
  <si>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</si>
  <si>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</si>
  <si>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</si>
  <si>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</si>
  <si>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</si>
  <si>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</si>
  <si>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</si>
  <si>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</si>
  <si>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</si>
  <si>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</si>
  <si>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</si>
  <si>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</si>
  <si>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</si>
  <si>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</si>
  <si>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</si>
  <si>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</si>
  <si>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</si>
  <si>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</si>
  <si>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</si>
  <si>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</si>
  <si>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</si>
  <si>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</si>
  <si>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</si>
  <si>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</si>
  <si>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</si>
  <si>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</si>
  <si>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</si>
  <si>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</si>
  <si>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</si>
  <si>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</si>
  <si>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</si>
  <si>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</si>
  <si>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</si>
  <si>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</si>
  <si>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</si>
  <si>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</si>
  <si>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</si>
  <si>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</si>
  <si>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</si>
  <si>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</si>
  <si>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</si>
  <si>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</si>
  <si>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</si>
  <si>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</si>
  <si>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</si>
  <si>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</si>
  <si>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</si>
  <si>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</si>
  <si>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</si>
  <si>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</si>
  <si>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</si>
  <si>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</si>
  <si>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</si>
  <si>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</si>
  <si>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</si>
  <si>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</si>
  <si>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</si>
  <si>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</si>
  <si>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</si>
  <si>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</si>
  <si>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</si>
  <si>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</si>
  <si>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</si>
  <si>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</si>
  <si>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</si>
  <si>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</si>
  <si>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</si>
  <si>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</si>
  <si>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</si>
  <si>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</si>
  <si>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</si>
  <si>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</si>
  <si>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</si>
  <si>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</si>
  <si>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</si>
  <si>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</si>
  <si>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</si>
  <si>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</si>
  <si>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</si>
  <si>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</si>
  <si>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</si>
  <si>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</si>
  <si>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</si>
  <si>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</si>
  <si>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</si>
  <si>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</si>
  <si>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</si>
  <si>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</si>
  <si>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</si>
  <si>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</si>
  <si>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</si>
  <si>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</si>
  <si>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</si>
  <si>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</si>
  <si>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</si>
  <si>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</si>
  <si>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</si>
  <si>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</si>
  <si>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</si>
  <si>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</si>
  <si>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</si>
  <si>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</si>
  <si>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</si>
  <si>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</si>
  <si>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</si>
  <si>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</si>
  <si>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</si>
  <si>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</si>
  <si>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</si>
  <si>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</si>
  <si>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</si>
  <si>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</si>
  <si>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</si>
  <si>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</si>
  <si>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</si>
  <si>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</si>
  <si>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</si>
  <si>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</si>
  <si>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</si>
  <si>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</si>
  <si>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</si>
  <si>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</si>
  <si>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</si>
  <si>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</si>
  <si>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</si>
  <si>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</si>
  <si>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</si>
  <si>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</si>
  <si>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</si>
  <si>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</si>
  <si>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</si>
  <si>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</si>
  <si>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</si>
  <si>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</si>
  <si>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</si>
  <si>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</si>
  <si>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</si>
  <si>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</si>
  <si>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</si>
  <si>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</si>
  <si>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</si>
  <si>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</si>
  <si>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</si>
  <si>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</si>
  <si>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</si>
  <si>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</si>
  <si>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</si>
  <si>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</si>
  <si>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</si>
  <si>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</si>
  <si>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</si>
  <si>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</si>
  <si>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</si>
  <si>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</si>
  <si>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</si>
  <si>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</si>
  <si>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</si>
  <si>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</si>
  <si>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</si>
  <si>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</si>
  <si>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</si>
  <si>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</si>
  <si>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</si>
  <si>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</si>
  <si>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</si>
  <si>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</si>
  <si>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</si>
  <si>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</si>
  <si>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</si>
  <si>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</si>
  <si>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</si>
  <si>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</si>
  <si>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</si>
  <si>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</si>
  <si>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</si>
  <si>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</si>
  <si>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</si>
  <si>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</si>
  <si>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</si>
  <si>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</si>
  <si>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</si>
  <si>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</si>
  <si>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</si>
  <si>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</si>
  <si>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</si>
  <si>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</si>
  <si>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</si>
  <si>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</si>
  <si>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</si>
  <si>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</si>
  <si>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</si>
  <si>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</si>
  <si>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</si>
  <si>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</si>
  <si>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</si>
  <si>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</si>
  <si>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</si>
  <si>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</si>
  <si>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</si>
  <si>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</si>
  <si>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</si>
  <si>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</si>
  <si>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</si>
  <si>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</si>
  <si>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</si>
  <si>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</si>
  <si>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</si>
  <si>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</si>
  <si>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</si>
  <si>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</si>
  <si>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</si>
  <si>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</si>
  <si>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</si>
  <si>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</si>
  <si>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</si>
  <si>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</si>
  <si>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</si>
  <si>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</si>
  <si>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</si>
  <si>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</si>
  <si>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</si>
  <si>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</si>
  <si>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</si>
  <si>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</si>
  <si>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</si>
  <si>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</si>
  <si>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</si>
  <si>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</si>
  <si>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</si>
  <si>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</si>
  <si>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</si>
  <si>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</si>
  <si>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</si>
  <si>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</si>
  <si>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</si>
  <si>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</si>
  <si>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</si>
  <si>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</si>
  <si>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</si>
  <si>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</si>
  <si>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</si>
  <si>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</si>
  <si>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</si>
  <si>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</si>
  <si>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</si>
  <si>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</si>
  <si>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</si>
  <si>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</si>
  <si>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</si>
  <si>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</si>
  <si>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</si>
  <si>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</si>
  <si>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</si>
  <si>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</si>
  <si>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</si>
  <si>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</si>
  <si>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</si>
  <si>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</si>
  <si>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</si>
  <si>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</si>
  <si>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</si>
  <si>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</si>
  <si>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</si>
  <si>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</si>
  <si>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</si>
  <si>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</si>
  <si>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</si>
  <si>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</si>
  <si>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</si>
  <si>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</si>
  <si>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</si>
  <si>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</si>
  <si>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</si>
  <si>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</si>
  <si>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</si>
  <si>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</si>
  <si>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</si>
  <si>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</si>
  <si>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</si>
  <si>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</si>
  <si>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</si>
  <si>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</si>
  <si>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</si>
  <si>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</si>
  <si>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</si>
  <si>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</si>
  <si>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</si>
  <si>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</si>
  <si>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</si>
  <si>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</si>
  <si>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</si>
  <si>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</si>
  <si>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</si>
  <si>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</si>
  <si>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</si>
  <si>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</si>
  <si>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</si>
  <si>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</si>
  <si>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</si>
  <si>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</si>
  <si>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</si>
  <si>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</si>
  <si>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</si>
  <si>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</si>
  <si>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</si>
  <si>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</si>
  <si>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</si>
  <si>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</si>
  <si>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</si>
  <si>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</si>
  <si>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</si>
  <si>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</si>
  <si>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</si>
  <si>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</si>
  <si>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</si>
  <si>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</si>
  <si>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</si>
  <si>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</si>
  <si>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</si>
  <si>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</si>
  <si>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</si>
  <si>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</si>
  <si>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</si>
  <si>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</si>
  <si>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</si>
  <si>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</si>
  <si>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</si>
  <si>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</si>
  <si>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</si>
  <si>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</si>
  <si>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</si>
  <si>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</si>
  <si>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</si>
  <si>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</si>
  <si>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</si>
  <si>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</si>
  <si>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</si>
  <si>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</si>
  <si>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</si>
  <si>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</si>
  <si>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</si>
  <si>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</si>
  <si>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</si>
  <si>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</si>
  <si>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</si>
  <si>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</si>
  <si>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</si>
  <si>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</si>
  <si>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</si>
  <si>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</si>
  <si>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</si>
  <si>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</si>
  <si>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</si>
  <si>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</si>
  <si>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</si>
  <si>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</si>
  <si>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</si>
  <si>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</si>
  <si>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</si>
  <si>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</si>
  <si>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</si>
  <si>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</si>
  <si>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</si>
  <si>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</si>
  <si>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</si>
  <si>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</si>
  <si>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</si>
  <si>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</si>
  <si>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</si>
  <si>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</si>
  <si>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</si>
  <si>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</si>
  <si>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</si>
  <si>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</si>
  <si>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</si>
  <si>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</si>
  <si>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</si>
  <si>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</si>
  <si>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</si>
  <si>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</si>
  <si>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</si>
  <si>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</si>
  <si>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</si>
  <si>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</si>
  <si>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</si>
  <si>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</si>
  <si>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</si>
  <si>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</si>
  <si>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</si>
  <si>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</si>
  <si>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</si>
  <si>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</si>
  <si>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</si>
  <si>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</si>
  <si>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</si>
  <si>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</si>
  <si>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</si>
  <si>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</si>
  <si>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</si>
  <si>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</si>
  <si>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</si>
  <si>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</si>
  <si>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</si>
  <si>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</si>
  <si>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</si>
  <si>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</si>
  <si>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</si>
  <si>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</si>
  <si>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</si>
  <si>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</si>
  <si>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</si>
  <si>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</si>
  <si>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</si>
  <si>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</si>
  <si>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</si>
  <si>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</si>
  <si>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</si>
  <si>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</si>
  <si>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</si>
  <si>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</si>
  <si>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</si>
  <si>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</si>
  <si>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</si>
  <si>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</si>
  <si>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</si>
  <si>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</si>
  <si>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</si>
  <si>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</si>
  <si>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</si>
  <si>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</si>
  <si>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</si>
  <si>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</si>
  <si>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</si>
  <si>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</si>
  <si>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</si>
  <si>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</si>
  <si>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</si>
  <si>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</si>
  <si>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</si>
  <si>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</si>
  <si>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</si>
  <si>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</si>
  <si>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</si>
  <si>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</si>
  <si>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</si>
  <si>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</si>
  <si>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</si>
  <si>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</si>
  <si>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</si>
  <si>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</si>
  <si>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</si>
  <si>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</si>
  <si>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</si>
  <si>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</si>
  <si>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</si>
  <si>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</si>
  <si>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</si>
  <si>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</si>
  <si>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</si>
  <si>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</si>
  <si>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</si>
  <si>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</si>
  <si>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</si>
  <si>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</si>
  <si>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</si>
  <si>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</si>
  <si>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</si>
  <si>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</si>
  <si>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</si>
  <si>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</si>
  <si>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</si>
  <si>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</si>
  <si>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</si>
  <si>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</si>
  <si>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</si>
  <si>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</si>
  <si>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</si>
  <si>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</si>
  <si>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</si>
  <si>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</si>
  <si>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</si>
  <si>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</si>
  <si>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</si>
  <si>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</si>
  <si>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</si>
  <si>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</si>
  <si>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</si>
  <si>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</si>
  <si>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</si>
  <si>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</si>
  <si>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</si>
  <si>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</si>
  <si>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</si>
  <si>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</si>
  <si>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</si>
  <si>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</si>
  <si>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</si>
  <si>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</si>
  <si>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</si>
  <si>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</si>
  <si>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</si>
  <si>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</si>
  <si>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</si>
  <si>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</si>
  <si>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</si>
  <si>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</si>
  <si>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</si>
  <si>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</si>
  <si>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</si>
  <si>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</si>
  <si>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</si>
  <si>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</si>
  <si>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</si>
  <si>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</si>
  <si>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</si>
  <si>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</si>
  <si>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</si>
  <si>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</si>
  <si>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</si>
  <si>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</si>
  <si>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</si>
  <si>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</si>
  <si>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</si>
  <si>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</si>
  <si>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</si>
  <si>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</si>
  <si>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</si>
  <si>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</si>
  <si>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</si>
  <si>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</si>
  <si>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</si>
  <si>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</si>
  <si>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</si>
  <si>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</si>
  <si>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</si>
  <si>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</si>
  <si>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</si>
  <si>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</si>
  <si>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</si>
  <si>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</si>
  <si>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</si>
  <si>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</si>
  <si>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</si>
  <si>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</si>
  <si>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</si>
  <si>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</si>
  <si>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</si>
  <si>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</si>
  <si>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</si>
  <si>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</si>
  <si>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</si>
  <si>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</si>
  <si>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</si>
  <si>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</si>
  <si>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</si>
  <si>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</si>
  <si>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</si>
  <si>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</si>
  <si>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</si>
  <si>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</si>
  <si>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</si>
  <si>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</si>
  <si>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</si>
  <si>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</si>
  <si>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</si>
  <si>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</si>
  <si>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</si>
  <si>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</si>
  <si>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</si>
  <si>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</si>
  <si>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</si>
  <si>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</si>
  <si>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</si>
  <si>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</si>
  <si>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</si>
  <si>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</si>
  <si>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</si>
  <si>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</si>
  <si>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</si>
  <si>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</si>
  <si>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</si>
  <si>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</si>
  <si>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</si>
  <si>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</si>
  <si>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</si>
  <si>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</si>
  <si>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</si>
  <si>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</si>
  <si>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</si>
  <si>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</si>
  <si>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</si>
  <si>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</si>
  <si>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</si>
  <si>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</si>
  <si>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</si>
  <si>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</si>
  <si>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</si>
  <si>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</si>
  <si>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</si>
  <si>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</si>
  <si>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</si>
  <si>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</si>
  <si>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</si>
  <si>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</si>
  <si>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</si>
  <si>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</si>
  <si>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</si>
  <si>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</si>
  <si>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</si>
  <si>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</si>
  <si>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</si>
  <si>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</si>
  <si>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</si>
  <si>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</si>
  <si>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</si>
  <si>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</si>
  <si>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</si>
  <si>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</si>
  <si>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</si>
  <si>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</si>
  <si>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</si>
  <si>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</si>
  <si>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</si>
  <si>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</si>
  <si>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</si>
  <si>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</si>
  <si>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</si>
  <si>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</si>
  <si>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</si>
  <si>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</si>
  <si>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</si>
  <si>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</si>
  <si>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</si>
  <si>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</si>
  <si>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</si>
  <si>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</si>
  <si>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</si>
  <si>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</si>
  <si>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</si>
  <si>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</si>
  <si>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</si>
  <si>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</si>
  <si>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</si>
  <si>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</si>
  <si>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</si>
  <si>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</si>
  <si>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</si>
  <si>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</si>
  <si>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</si>
  <si>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</si>
  <si>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</si>
  <si>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</si>
  <si>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</si>
  <si>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</si>
  <si>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</si>
  <si>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</si>
  <si>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</si>
  <si>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</si>
  <si>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</si>
  <si>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</si>
  <si>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</si>
  <si>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</si>
  <si>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</si>
  <si>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</si>
  <si>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</si>
  <si>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</si>
  <si>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</si>
  <si>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</si>
  <si>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</si>
  <si>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</si>
  <si>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</si>
  <si>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</si>
  <si>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</si>
  <si>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</si>
  <si>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</si>
  <si>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</si>
  <si>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</si>
  <si>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</si>
  <si>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</si>
  <si>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</si>
  <si>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</si>
  <si>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</si>
  <si>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</si>
  <si>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</si>
  <si>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</si>
  <si>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</si>
  <si>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</si>
  <si>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</si>
  <si>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</si>
  <si>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</si>
  <si>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</si>
  <si>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</si>
  <si>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</si>
  <si>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</si>
  <si>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</si>
  <si>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</si>
  <si>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</si>
  <si>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</si>
  <si>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</si>
  <si>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</si>
  <si>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</si>
  <si>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</si>
  <si>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</si>
  <si>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</si>
  <si>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</si>
  <si>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</si>
  <si>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</si>
  <si>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</si>
  <si>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</si>
  <si>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</si>
  <si>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</si>
  <si>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</si>
  <si>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</si>
  <si>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</si>
  <si>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</si>
  <si>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</si>
  <si>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</si>
  <si>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</si>
  <si>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</si>
  <si>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</si>
  <si>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</si>
  <si>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</si>
  <si>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</si>
  <si>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</si>
  <si>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</si>
  <si>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</si>
  <si>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</si>
  <si>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</si>
  <si>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</si>
  <si>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</si>
  <si>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</si>
  <si>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</si>
  <si>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</si>
  <si>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</si>
  <si>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</si>
  <si>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</si>
  <si>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</si>
  <si>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</si>
  <si>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</si>
  <si>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</si>
  <si>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</si>
  <si>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</si>
  <si>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</si>
  <si>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</si>
  <si>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</si>
  <si>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</si>
  <si>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</si>
  <si>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</si>
  <si>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</si>
  <si>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</si>
  <si>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</si>
  <si>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</si>
  <si>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</si>
  <si>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</si>
  <si>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</si>
  <si>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</si>
  <si>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</si>
  <si>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</si>
  <si>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</si>
  <si>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</si>
  <si>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</si>
  <si>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</si>
  <si>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</si>
  <si>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</si>
  <si>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</si>
  <si>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</si>
  <si>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</si>
  <si>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</si>
  <si>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</si>
  <si>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</si>
  <si>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</si>
  <si>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</si>
  <si>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</si>
  <si>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</si>
  <si>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</si>
  <si>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</si>
  <si>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</si>
  <si>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</si>
  <si>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</si>
  <si>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</si>
  <si>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</si>
  <si>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</si>
  <si>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</si>
  <si>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</si>
  <si>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</si>
  <si>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</si>
  <si>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</si>
  <si>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</si>
  <si>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</si>
  <si>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</si>
  <si>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</si>
  <si>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</si>
  <si>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</si>
  <si>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</si>
  <si>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</si>
  <si>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</si>
  <si>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</si>
  <si>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</si>
  <si>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</si>
  <si>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</si>
  <si>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</si>
  <si>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</si>
  <si>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</si>
  <si>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</si>
  <si>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</si>
  <si>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</si>
  <si>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</si>
  <si>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</si>
  <si>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</si>
  <si>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</si>
  <si>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</si>
  <si>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</si>
  <si>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</si>
  <si>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</si>
  <si>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</si>
  <si>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</si>
  <si>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</si>
  <si>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</si>
  <si>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</si>
  <si>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</si>
  <si>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</si>
  <si>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</si>
  <si>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</si>
  <si>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</si>
  <si>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</si>
  <si>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</si>
  <si>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</si>
  <si>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</si>
  <si>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</si>
  <si>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</si>
  <si>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</si>
  <si>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</si>
  <si>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</si>
  <si>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</si>
  <si>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</si>
  <si>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</si>
  <si>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</si>
  <si>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</si>
  <si>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</si>
  <si>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</si>
  <si>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</si>
  <si>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</si>
  <si>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</si>
  <si>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</si>
  <si>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</si>
  <si>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</si>
  <si>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</si>
  <si>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</si>
  <si>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</si>
  <si>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</si>
  <si>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</si>
  <si>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</si>
  <si>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</si>
  <si>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</si>
  <si>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</si>
  <si>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</si>
  <si>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</si>
  <si>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</si>
  <si>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</si>
  <si>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</si>
  <si>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</si>
  <si>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</si>
  <si>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</si>
  <si>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</si>
  <si>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</si>
  <si>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</si>
  <si>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</si>
  <si>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</si>
  <si>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</si>
  <si>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</si>
  <si>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</si>
  <si>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</si>
  <si>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</si>
  <si>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</si>
  <si>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</si>
  <si>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</si>
  <si>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</si>
  <si>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</si>
  <si>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</si>
  <si>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</si>
  <si>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</si>
  <si>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</si>
  <si>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</si>
  <si>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</si>
  <si>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</si>
  <si>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</si>
  <si>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</si>
  <si>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</si>
  <si>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</si>
  <si>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</si>
  <si>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</si>
  <si>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</si>
  <si>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</si>
  <si>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</si>
  <si>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</si>
  <si>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</si>
  <si>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</si>
  <si>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</si>
  <si>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</si>
  <si>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</si>
  <si>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</si>
  <si>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</si>
  <si>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</si>
  <si>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</si>
  <si>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</si>
  <si>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</si>
  <si>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</si>
  <si>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</si>
  <si>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</si>
  <si>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</si>
  <si>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</si>
  <si>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</si>
  <si>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</si>
  <si>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</si>
  <si>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</si>
  <si>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</si>
  <si>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</si>
  <si>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</si>
  <si>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</si>
  <si>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</si>
  <si>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</si>
  <si>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</si>
  <si>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</si>
  <si>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</si>
  <si>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</si>
  <si>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</si>
  <si>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</si>
  <si>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</si>
  <si>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</si>
  <si>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</si>
  <si>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</si>
  <si>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</si>
  <si>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</si>
  <si>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</si>
  <si>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</si>
  <si>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</si>
  <si>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</si>
  <si>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</si>
  <si>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</si>
  <si>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</si>
  <si>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</si>
  <si>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</si>
  <si>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</si>
  <si>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</si>
  <si>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</si>
  <si>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</si>
  <si>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</si>
  <si>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</si>
  <si>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</si>
  <si>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</si>
  <si>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</si>
  <si>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</si>
  <si>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</si>
  <si>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</si>
  <si>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</si>
  <si>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</si>
  <si>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</si>
  <si>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</si>
  <si>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</si>
  <si>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</si>
  <si>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</si>
  <si>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</si>
  <si>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</si>
  <si>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</si>
  <si>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</si>
  <si>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</si>
  <si>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</si>
  <si>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</si>
  <si>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</si>
  <si>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</si>
  <si>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</si>
  <si>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</si>
  <si>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</si>
  <si>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</si>
  <si>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</si>
  <si>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</si>
  <si>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</si>
  <si>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</si>
  <si>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</si>
  <si>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</si>
  <si>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</si>
  <si>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</si>
  <si>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</si>
  <si>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</si>
  <si>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</si>
  <si>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</si>
  <si>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</si>
  <si>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</si>
  <si>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</si>
  <si>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</si>
  <si>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</si>
  <si>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</si>
  <si>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</si>
  <si>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</si>
  <si>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</si>
  <si>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</si>
  <si>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</si>
  <si>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</si>
  <si>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</si>
  <si>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</si>
  <si>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</si>
  <si>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</si>
  <si>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</si>
  <si>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</si>
  <si>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</si>
  <si>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</si>
  <si>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</si>
  <si>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</si>
  <si>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</si>
  <si>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</si>
  <si>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</si>
  <si>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</si>
  <si>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</si>
  <si>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</si>
  <si>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</si>
  <si>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</si>
  <si>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</si>
  <si>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</si>
  <si>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</si>
  <si>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</si>
  <si>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</si>
  <si>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</si>
  <si>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</si>
  <si>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</si>
  <si>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</si>
  <si>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</si>
  <si>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</si>
  <si>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</si>
  <si>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</si>
  <si>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</si>
  <si>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</si>
  <si>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</si>
  <si>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</si>
  <si>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</si>
  <si>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</si>
  <si>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</si>
  <si>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</si>
  <si>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</si>
  <si>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</si>
  <si>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</si>
  <si>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</si>
  <si>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</si>
  <si>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</si>
  <si>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</si>
  <si>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</si>
  <si>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</si>
  <si>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</si>
  <si>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</si>
  <si>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</si>
  <si>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</si>
  <si>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</si>
  <si>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</si>
  <si>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</si>
  <si>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</si>
  <si>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</si>
  <si>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</si>
  <si>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</si>
  <si>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</si>
  <si>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</si>
  <si>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</si>
  <si>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</si>
  <si>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</si>
  <si>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</si>
  <si>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</si>
  <si>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</si>
  <si>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</si>
  <si>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</si>
  <si>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</si>
  <si>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</si>
  <si>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</si>
  <si>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</si>
  <si>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</si>
  <si>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</si>
  <si>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</si>
  <si>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</si>
  <si>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</si>
  <si>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</si>
  <si>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</si>
  <si>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</si>
  <si>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</si>
  <si>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</si>
  <si>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</si>
  <si>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</si>
  <si>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</si>
  <si>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</si>
  <si>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</si>
  <si>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</si>
  <si>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</si>
  <si>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</si>
  <si>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</si>
  <si>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</si>
  <si>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</si>
  <si>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</si>
  <si>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</si>
  <si>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</si>
  <si>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</si>
  <si>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</si>
  <si>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</si>
  <si>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</si>
  <si>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</si>
  <si>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</si>
  <si>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</si>
  <si>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</si>
  <si>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</si>
  <si>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</si>
  <si>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</si>
  <si>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</si>
  <si>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</si>
  <si>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</si>
  <si>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</si>
  <si>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</si>
  <si>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</si>
  <si>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</si>
  <si>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</si>
  <si>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</si>
  <si>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</si>
  <si>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</si>
  <si>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</si>
  <si>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</si>
  <si>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</si>
  <si>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</si>
  <si>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</si>
  <si>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</si>
  <si>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</si>
  <si>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</si>
  <si>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</si>
  <si>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</si>
  <si>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</si>
  <si>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</si>
  <si>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</si>
  <si>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</si>
  <si>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</si>
  <si>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</si>
  <si>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</si>
  <si>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</si>
  <si>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</si>
  <si>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</si>
  <si>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</si>
  <si>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</si>
  <si>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</si>
  <si>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</si>
  <si>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</si>
  <si>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</si>
  <si>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</si>
  <si>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</si>
  <si>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</si>
  <si>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</si>
  <si>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</si>
  <si>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</si>
  <si>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</si>
  <si>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</si>
  <si>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</si>
  <si>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</si>
  <si>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</si>
  <si>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</si>
  <si>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</si>
  <si>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</si>
  <si>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</si>
  <si>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</si>
  <si>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</si>
  <si>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</si>
  <si>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</si>
  <si>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</si>
  <si>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</si>
  <si>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</si>
  <si>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</si>
  <si>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</si>
  <si>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</si>
  <si>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</si>
  <si>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</si>
  <si>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</si>
  <si>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</si>
  <si>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</si>
  <si>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</si>
  <si>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</si>
  <si>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</si>
  <si>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</si>
  <si>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</si>
  <si>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</si>
  <si>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</si>
  <si>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</si>
  <si>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</si>
  <si>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</si>
  <si>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</si>
  <si>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</si>
  <si>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</si>
  <si>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</si>
  <si>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</si>
  <si>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</si>
  <si>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</si>
  <si>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</si>
  <si>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</si>
  <si>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</si>
  <si>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</si>
  <si>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</si>
  <si>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</si>
  <si>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</si>
  <si>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</si>
  <si>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</si>
  <si>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</si>
  <si>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</si>
  <si>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</si>
  <si>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</si>
  <si>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</si>
  <si>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</si>
  <si>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</si>
  <si>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</si>
  <si>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</si>
  <si>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</si>
  <si>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</si>
  <si>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</si>
  <si>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</si>
  <si>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</si>
  <si>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</si>
  <si>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</si>
  <si>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</si>
  <si>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</si>
  <si>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</si>
  <si>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</si>
  <si>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</si>
  <si>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</si>
  <si>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</si>
  <si>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</si>
  <si>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</si>
  <si>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</si>
  <si>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</si>
  <si>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</si>
  <si>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</si>
  <si>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</si>
  <si>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</si>
  <si>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</si>
  <si>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</si>
  <si>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</si>
  <si>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</si>
  <si>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</si>
  <si>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</si>
  <si>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</si>
  <si>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</si>
  <si>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</si>
  <si>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</si>
  <si>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</si>
  <si>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</si>
  <si>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</si>
  <si>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</si>
  <si>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</si>
  <si>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</si>
  <si>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</si>
  <si>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</si>
  <si>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</si>
  <si>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</si>
  <si>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</si>
  <si>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</si>
  <si>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</si>
  <si>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</si>
  <si>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</si>
  <si>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</si>
  <si>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</si>
  <si>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</si>
  <si>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</si>
  <si>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</si>
  <si>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</si>
  <si>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</si>
  <si>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</si>
  <si>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</si>
  <si>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</si>
  <si>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</si>
  <si>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</si>
  <si>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</si>
  <si>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</si>
  <si>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</si>
  <si>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</si>
  <si>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</si>
  <si>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</si>
  <si>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</si>
  <si>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</si>
  <si>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</si>
  <si>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</si>
  <si>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</si>
  <si>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</si>
  <si>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</si>
  <si>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</si>
  <si>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</si>
  <si>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</si>
  <si>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</si>
  <si>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</si>
  <si>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</si>
  <si>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</si>
  <si>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</si>
  <si>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</si>
  <si>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</si>
  <si>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</si>
  <si>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</si>
  <si>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</si>
  <si>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</si>
  <si>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</si>
  <si>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</si>
  <si>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</si>
  <si>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</si>
  <si>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</si>
  <si>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</si>
  <si>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</si>
  <si>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</si>
  <si>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</si>
  <si>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</si>
  <si>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</si>
  <si>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</si>
  <si>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</si>
  <si>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</si>
  <si>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</si>
  <si>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</si>
  <si>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</si>
  <si>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</si>
  <si>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</si>
  <si>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</si>
  <si>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</si>
  <si>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</si>
  <si>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</si>
  <si>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</si>
  <si>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</si>
  <si>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</si>
  <si>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</si>
  <si>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</si>
  <si>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</si>
  <si>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</si>
  <si>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</si>
  <si>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</si>
  <si>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</si>
  <si>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</si>
  <si>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</si>
  <si>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</si>
  <si>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</si>
  <si>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</si>
  <si>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</si>
  <si>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</si>
  <si>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</si>
  <si>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</si>
  <si>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</si>
  <si>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</si>
  <si>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</si>
  <si>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</si>
  <si>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</si>
  <si>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</si>
  <si>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</si>
  <si>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</si>
  <si>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</si>
  <si>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</si>
  <si>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</si>
  <si>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</si>
  <si>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</si>
  <si>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</si>
  <si>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</si>
  <si>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</si>
  <si>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</si>
  <si>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</si>
  <si>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</si>
  <si>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</si>
  <si>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</si>
  <si>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</si>
  <si>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</si>
  <si>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</si>
  <si>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</si>
  <si>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</si>
  <si>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</si>
  <si>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</si>
  <si>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</si>
  <si>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</si>
  <si>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</si>
  <si>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</si>
  <si>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</si>
  <si>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</si>
  <si>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</si>
  <si>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</si>
  <si>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</si>
  <si>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</si>
  <si>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</si>
  <si>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</si>
  <si>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</si>
  <si>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</si>
  <si>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</si>
  <si>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</si>
  <si>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</si>
  <si>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</si>
  <si>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</si>
  <si>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</si>
  <si>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</si>
  <si>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</si>
  <si>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</si>
  <si>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</si>
  <si>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</si>
  <si>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</si>
  <si>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</si>
  <si>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</si>
  <si>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</si>
  <si>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</si>
  <si>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</si>
  <si>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</si>
  <si>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</si>
  <si>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</si>
  <si>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</si>
  <si>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</si>
  <si>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</si>
  <si>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</si>
  <si>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</si>
  <si>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</si>
  <si>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</si>
  <si>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</si>
  <si>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</si>
  <si>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</si>
  <si>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</si>
  <si>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</si>
  <si>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</si>
  <si>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</si>
  <si>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</si>
  <si>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</si>
  <si>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</si>
  <si>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</si>
  <si>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</si>
  <si>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</si>
  <si>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</si>
  <si>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</si>
  <si>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</si>
  <si>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</si>
  <si>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</si>
  <si>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</si>
  <si>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</si>
  <si>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</si>
  <si>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</si>
  <si>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</si>
  <si>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</si>
  <si>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</si>
  <si>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</si>
  <si>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</si>
  <si>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</si>
  <si>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</si>
  <si>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</si>
  <si>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</si>
  <si>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</si>
  <si>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</si>
  <si>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</si>
  <si>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</si>
  <si>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</si>
  <si>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</si>
  <si>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</si>
  <si>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</si>
  <si>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</si>
  <si>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</si>
  <si>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</si>
  <si>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</si>
  <si>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</si>
  <si>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</si>
  <si>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</si>
  <si>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</si>
  <si>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</si>
  <si>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</si>
  <si>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</si>
  <si>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</si>
  <si>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</si>
  <si>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</si>
  <si>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</si>
  <si>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</si>
  <si>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</si>
  <si>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</si>
  <si>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</si>
  <si>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</si>
  <si>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</si>
  <si>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</si>
  <si>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</si>
  <si>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</si>
  <si>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</si>
  <si>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</si>
  <si>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</si>
  <si>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</si>
  <si>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</si>
  <si>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</si>
  <si>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</si>
  <si>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</si>
  <si>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</si>
  <si>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</si>
  <si>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</si>
  <si>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</si>
  <si>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</si>
  <si>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</si>
  <si>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</si>
  <si>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</si>
  <si>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</si>
  <si>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</si>
  <si>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</si>
  <si>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</si>
  <si>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</si>
  <si>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</si>
  <si>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</si>
  <si>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</si>
  <si>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</si>
  <si>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</si>
  <si>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</si>
  <si>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</si>
  <si>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</si>
  <si>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</si>
  <si>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</si>
  <si>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</si>
  <si>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</si>
  <si>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</si>
  <si>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</si>
  <si>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</si>
  <si>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</si>
  <si>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</si>
  <si>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</si>
  <si>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</si>
  <si>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</si>
  <si>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</si>
  <si>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</si>
  <si>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</si>
  <si>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</si>
  <si>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</si>
  <si>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</si>
  <si>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</si>
  <si>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</si>
  <si>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</si>
  <si>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</si>
  <si>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</si>
  <si>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</si>
  <si>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</si>
  <si>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</si>
  <si>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</si>
  <si>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</si>
  <si>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</si>
  <si>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</si>
  <si>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</si>
  <si>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</si>
  <si>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</si>
  <si>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</si>
  <si>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</si>
  <si>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</si>
  <si>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</si>
  <si>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</si>
  <si>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</si>
  <si>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</si>
  <si>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</si>
  <si>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</si>
  <si>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</si>
  <si>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</si>
  <si>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</si>
  <si>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</si>
  <si>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</si>
  <si>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</si>
  <si>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</si>
  <si>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</si>
  <si>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</si>
  <si>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</si>
  <si>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</si>
  <si>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</si>
  <si>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</si>
  <si>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</si>
  <si>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</si>
  <si>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</si>
  <si>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</si>
  <si>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</si>
  <si>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</si>
  <si>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</si>
  <si>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</si>
  <si>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</si>
  <si>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</si>
  <si>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</si>
  <si>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</si>
  <si>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</si>
  <si>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</si>
  <si>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</si>
  <si>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</si>
  <si>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</si>
  <si>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</si>
  <si>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</si>
  <si>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</si>
  <si>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</si>
  <si>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</si>
  <si>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</si>
  <si>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</si>
  <si>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</si>
  <si>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</si>
  <si>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</si>
  <si>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</si>
  <si>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</si>
  <si>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</si>
  <si>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</si>
  <si>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</si>
  <si>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</si>
  <si>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</si>
  <si>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</si>
  <si>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</si>
  <si>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</si>
  <si>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</si>
  <si>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</si>
  <si>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</si>
  <si>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</si>
  <si>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</si>
  <si>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</si>
  <si>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</si>
  <si>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</si>
  <si>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</si>
  <si>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</si>
  <si>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</si>
  <si>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</si>
  <si>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</si>
  <si>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</si>
  <si>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</si>
  <si>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</si>
  <si>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</si>
  <si>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</si>
  <si>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</si>
  <si>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</si>
  <si>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</si>
  <si>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</si>
  <si>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</si>
  <si>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</si>
  <si>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</si>
  <si>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</si>
  <si>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</si>
  <si>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</si>
  <si>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</si>
  <si>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</si>
  <si>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</si>
  <si>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</si>
  <si>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</si>
  <si>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</si>
  <si>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</si>
  <si>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</si>
  <si>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</si>
  <si>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</si>
  <si>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</si>
  <si>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</si>
  <si>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</si>
  <si>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</si>
  <si>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</si>
  <si>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</si>
  <si>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</si>
  <si>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</si>
  <si>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</si>
  <si>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</si>
  <si>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</si>
  <si>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</si>
  <si>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</si>
  <si>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</si>
  <si>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</si>
  <si>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</si>
  <si>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</si>
  <si>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</si>
  <si>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</si>
  <si>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</si>
  <si>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</si>
  <si>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</si>
  <si>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</si>
  <si>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</si>
  <si>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</si>
  <si>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</si>
  <si>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</si>
  <si>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</si>
  <si>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</si>
  <si>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</si>
  <si>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</si>
  <si>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</si>
  <si>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</si>
  <si>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</si>
  <si>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</si>
  <si>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</si>
  <si>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</si>
  <si>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</si>
  <si>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</si>
  <si>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</si>
  <si>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</si>
  <si>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</si>
  <si>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</si>
  <si>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</si>
  <si>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</si>
  <si>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</si>
  <si>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</si>
  <si>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</si>
  <si>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</si>
  <si>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</si>
  <si>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</si>
  <si>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</si>
  <si>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</si>
  <si>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</si>
  <si>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</si>
  <si>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</si>
  <si>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</si>
  <si>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</si>
  <si>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</si>
  <si>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</si>
  <si>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</si>
  <si>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</si>
  <si>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</si>
  <si>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</si>
  <si>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</si>
  <si>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</si>
  <si>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</si>
  <si>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</si>
  <si>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</si>
  <si>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</si>
  <si>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</si>
  <si>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</si>
  <si>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</si>
  <si>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</si>
  <si>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</si>
  <si>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</si>
  <si>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</si>
  <si>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</si>
  <si>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</si>
  <si>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</si>
  <si>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</si>
  <si>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</si>
  <si>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</si>
  <si>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</si>
  <si>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</si>
  <si>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</si>
  <si>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</si>
  <si>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</si>
  <si>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</si>
  <si>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</si>
  <si>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</si>
  <si>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</si>
  <si>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</si>
  <si>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</si>
  <si>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</si>
  <si>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</si>
  <si>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</si>
  <si>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</si>
  <si>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</si>
  <si>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</si>
  <si>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</si>
  <si>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</si>
  <si>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</si>
  <si>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</si>
  <si>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</si>
  <si>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</si>
  <si>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</si>
  <si>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</si>
  <si>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</si>
  <si>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</si>
  <si>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</si>
  <si>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</si>
  <si>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</si>
  <si>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</si>
  <si>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</si>
  <si>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</si>
  <si>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</si>
  <si>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</si>
  <si>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</si>
  <si>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</si>
  <si>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</si>
  <si>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</si>
  <si>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</si>
  <si>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</si>
  <si>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</si>
  <si>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</si>
  <si>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</si>
  <si>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</si>
  <si>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</si>
  <si>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</si>
  <si>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</si>
  <si>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</si>
  <si>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</si>
  <si>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</si>
  <si>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</si>
  <si>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</si>
  <si>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</si>
  <si>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</si>
  <si>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</si>
  <si>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</si>
  <si>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</si>
  <si>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</si>
  <si>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</si>
  <si>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</si>
  <si>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</si>
  <si>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</si>
  <si>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</si>
  <si>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</si>
  <si>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</si>
  <si>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</si>
  <si>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</si>
  <si>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</si>
  <si>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</si>
  <si>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</si>
  <si>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</si>
  <si>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</si>
  <si>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</si>
  <si>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</si>
  <si>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</si>
  <si>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</si>
  <si>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</si>
  <si>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</si>
  <si>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</si>
  <si>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</si>
  <si>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</si>
  <si>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</si>
  <si>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</si>
  <si>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</si>
  <si>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</si>
  <si>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</si>
  <si>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</si>
  <si>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</si>
  <si>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</si>
  <si>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</si>
  <si>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</si>
  <si>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</si>
  <si>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</si>
  <si>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</si>
  <si>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</si>
  <si>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</si>
  <si>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</si>
  <si>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</si>
  <si>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</si>
  <si>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</si>
  <si>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</si>
  <si>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</si>
  <si>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</si>
  <si>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</si>
  <si>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</si>
  <si>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</si>
  <si>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</si>
  <si>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</si>
  <si>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</si>
  <si>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</si>
  <si>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</si>
  <si>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</si>
  <si>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</si>
  <si>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</si>
  <si>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</si>
  <si>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</si>
  <si>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</si>
  <si>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</si>
  <si>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</si>
  <si>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</si>
  <si>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</si>
  <si>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</si>
  <si>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</si>
  <si>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</si>
  <si>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</si>
  <si>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</si>
  <si>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</si>
  <si>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</si>
  <si>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</si>
  <si>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</si>
  <si>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</si>
  <si>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</si>
  <si>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</si>
  <si>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</si>
  <si>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</si>
  <si>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</si>
  <si>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</si>
  <si>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</si>
  <si>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</si>
  <si>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</si>
  <si>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</si>
  <si>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</si>
  <si>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</si>
  <si>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</si>
  <si>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</si>
  <si>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</si>
  <si>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</si>
  <si>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</si>
  <si>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</si>
  <si>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</si>
  <si>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</si>
  <si>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</si>
  <si>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</si>
  <si>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</si>
  <si>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</si>
  <si>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</si>
  <si>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</si>
  <si>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</si>
  <si>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</si>
  <si>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</si>
  <si>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</si>
  <si>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</si>
  <si>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</si>
  <si>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</si>
  <si>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</si>
  <si>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</si>
  <si>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</si>
  <si>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</si>
  <si>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</si>
  <si>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</si>
  <si>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</si>
  <si>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</si>
  <si>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</si>
  <si>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</si>
  <si>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</si>
  <si>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</si>
  <si>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</si>
  <si>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</si>
  <si>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</si>
  <si>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</si>
  <si>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</si>
  <si>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</si>
  <si>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</si>
  <si>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</si>
  <si>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</si>
  <si>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</si>
  <si>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</si>
  <si>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</si>
  <si>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</si>
  <si>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</si>
  <si>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</si>
  <si>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</si>
  <si>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</si>
  <si>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</si>
  <si>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</si>
  <si>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</si>
  <si>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</si>
  <si>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</si>
  <si>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</si>
  <si>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</si>
  <si>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</si>
  <si>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</si>
  <si>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</si>
  <si>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</si>
  <si>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</si>
  <si>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</si>
  <si>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</si>
  <si>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</si>
  <si>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</si>
  <si>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</si>
  <si>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</si>
  <si>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</si>
  <si>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</si>
  <si>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</si>
  <si>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</si>
  <si>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</si>
  <si>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</si>
  <si>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</si>
  <si>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</si>
  <si>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</si>
  <si>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</si>
  <si>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</si>
  <si>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</si>
  <si>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</si>
  <si>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</si>
  <si>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</si>
  <si>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</si>
  <si>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</si>
  <si>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</si>
  <si>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</si>
  <si>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</si>
  <si>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</si>
  <si>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</si>
  <si>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</si>
  <si>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</si>
  <si>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</si>
  <si>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</si>
  <si>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</si>
  <si>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</si>
  <si>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</si>
  <si>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</si>
  <si>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</si>
  <si>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</si>
  <si>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</si>
  <si>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</si>
  <si>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</si>
  <si>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</si>
  <si>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</si>
  <si>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</si>
  <si>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</si>
  <si>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</si>
  <si>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</si>
  <si>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</si>
  <si>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</si>
  <si>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</si>
  <si>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</si>
  <si>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</si>
  <si>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</si>
  <si>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</si>
  <si>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</si>
  <si>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</si>
  <si>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</si>
  <si>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</si>
  <si>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</si>
  <si>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</si>
  <si>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</si>
  <si>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</si>
  <si>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</si>
  <si>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</si>
  <si>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</si>
  <si>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</si>
  <si>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</si>
  <si>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</si>
  <si>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</si>
  <si>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</si>
  <si>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</si>
  <si>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</si>
  <si>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</si>
  <si>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</si>
  <si>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</si>
  <si>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</si>
  <si>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</si>
  <si>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</si>
  <si>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</si>
  <si>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</si>
  <si>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</si>
  <si>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</si>
  <si>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</si>
  <si>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</si>
  <si>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</si>
  <si>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</si>
  <si>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</si>
  <si>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</si>
  <si>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</si>
  <si>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</si>
  <si>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</si>
  <si>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</si>
  <si>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</si>
  <si>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</si>
  <si>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</si>
  <si>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</si>
  <si>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</si>
  <si>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</si>
  <si>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</si>
  <si>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</si>
  <si>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</si>
  <si>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</si>
  <si>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</si>
  <si>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</si>
  <si>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</si>
  <si>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</si>
  <si>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</si>
  <si>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</si>
  <si>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</si>
  <si>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</si>
  <si>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</si>
  <si>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</si>
  <si>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</si>
  <si>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</si>
  <si>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</si>
  <si>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</si>
  <si>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</si>
  <si>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</si>
  <si>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</si>
  <si>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</si>
  <si>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</si>
  <si>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</si>
  <si>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</si>
  <si>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</si>
  <si>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</si>
  <si>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</si>
  <si>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</si>
  <si>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</si>
  <si>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</si>
  <si>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</si>
  <si>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</si>
  <si>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</si>
  <si>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</si>
  <si>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</si>
  <si>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</si>
  <si>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</si>
  <si>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</si>
  <si>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</si>
  <si>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</si>
  <si>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</si>
  <si>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</si>
  <si>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</si>
  <si>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</si>
  <si>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</si>
  <si>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</si>
  <si>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</si>
  <si>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</si>
  <si>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</si>
  <si>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</si>
  <si>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</si>
  <si>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</si>
  <si>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</si>
  <si>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</si>
  <si>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</si>
  <si>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</si>
  <si>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</si>
  <si>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</si>
  <si>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</si>
  <si>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</si>
  <si>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</si>
  <si>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</si>
  <si>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</si>
  <si>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</si>
  <si>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</si>
  <si>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</si>
  <si>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</si>
  <si>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</si>
  <si>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</si>
  <si>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</si>
  <si>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</si>
  <si>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</si>
  <si>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</si>
  <si>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</si>
  <si>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</si>
  <si>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</si>
  <si>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</si>
  <si>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</si>
  <si>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</si>
  <si>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</si>
  <si>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</si>
  <si>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</si>
  <si>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</si>
  <si>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</si>
  <si>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</si>
  <si>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</si>
  <si>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</si>
  <si>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</si>
  <si>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</si>
  <si>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</si>
  <si>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</si>
  <si>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</si>
  <si>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</si>
  <si>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</si>
  <si>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</si>
  <si>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</si>
  <si>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</si>
  <si>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</si>
  <si>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</si>
  <si>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</si>
  <si>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</si>
  <si>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</si>
  <si>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</si>
  <si>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</si>
  <si>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</si>
  <si>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</si>
  <si>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</si>
  <si>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</si>
  <si>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</si>
  <si>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</si>
  <si>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</si>
  <si>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</si>
  <si>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</si>
  <si>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</si>
  <si>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</si>
  <si>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</si>
  <si>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</si>
  <si>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</si>
  <si>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</si>
  <si>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</si>
  <si>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</si>
  <si>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</si>
  <si>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</si>
  <si>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</si>
  <si>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</si>
  <si>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</si>
  <si>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</si>
  <si>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</si>
  <si>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</si>
  <si>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</si>
  <si>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</si>
  <si>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</si>
  <si>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</si>
  <si>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</si>
  <si>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</si>
  <si>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</si>
  <si>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</si>
  <si>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</si>
  <si>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</si>
  <si>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</si>
  <si>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</si>
  <si>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</si>
  <si>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</si>
  <si>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</si>
  <si>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</si>
  <si>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</si>
  <si>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</si>
  <si>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</si>
  <si>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</si>
  <si>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</si>
  <si>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</si>
  <si>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</si>
  <si>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</si>
  <si>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</si>
  <si>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</si>
  <si>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</si>
  <si>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</si>
  <si>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</si>
  <si>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</si>
  <si>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</si>
  <si>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</si>
  <si>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</si>
  <si>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</si>
  <si>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</si>
  <si>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</si>
  <si>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</si>
  <si>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</si>
  <si>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</si>
  <si>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</si>
  <si>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</si>
  <si>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</si>
  <si>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</si>
  <si>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</si>
  <si>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</si>
  <si>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</si>
  <si>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</si>
  <si>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</si>
  <si>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</si>
  <si>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</si>
  <si>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</si>
  <si>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</si>
  <si>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</si>
  <si>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</si>
  <si>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</si>
  <si>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</si>
  <si>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</si>
  <si>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</si>
  <si>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</si>
  <si>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</si>
  <si>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</si>
  <si>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</si>
  <si>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</si>
  <si>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</si>
  <si>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</si>
  <si>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</si>
  <si>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</si>
  <si>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</si>
  <si>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</si>
  <si>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</si>
  <si>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</si>
  <si>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</si>
  <si>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</si>
  <si>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</si>
  <si>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</si>
  <si>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</si>
  <si>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</si>
  <si>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</si>
  <si>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</si>
  <si>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</si>
  <si>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</si>
  <si>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</si>
  <si>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</si>
  <si>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</si>
  <si>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</si>
  <si>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</si>
  <si>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</si>
  <si>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</si>
  <si>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</si>
  <si>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</si>
  <si>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</si>
  <si>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</si>
  <si>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</si>
  <si>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</si>
  <si>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</si>
  <si>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</si>
  <si>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</si>
  <si>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</si>
  <si>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</si>
  <si>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</si>
  <si>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</si>
  <si>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</si>
  <si>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</si>
  <si>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</si>
  <si>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</si>
  <si>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</si>
  <si>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</si>
  <si>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</si>
  <si>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</si>
  <si>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</si>
  <si>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</si>
  <si>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</si>
  <si>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</si>
  <si>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</si>
  <si>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</si>
  <si>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</si>
  <si>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</si>
  <si>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</si>
  <si>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</si>
  <si>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</si>
  <si>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</si>
  <si>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</si>
  <si>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</si>
  <si>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</si>
  <si>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</si>
  <si>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</si>
  <si>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</si>
  <si>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</si>
  <si>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</si>
  <si>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</si>
  <si>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</si>
  <si>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</si>
  <si>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</si>
  <si>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</si>
  <si>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</si>
  <si>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</si>
  <si>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</si>
  <si>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</si>
  <si>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</si>
  <si>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</si>
  <si>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</si>
  <si>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</si>
  <si>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</si>
  <si>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</si>
  <si>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</si>
  <si>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</si>
  <si>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</si>
  <si>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</si>
  <si>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</si>
  <si>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</si>
  <si>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</si>
  <si>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</si>
  <si>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</si>
  <si>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</si>
  <si>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</si>
  <si>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</si>
  <si>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</si>
  <si>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</si>
  <si>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</si>
  <si>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</si>
  <si>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</si>
  <si>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</si>
  <si>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</si>
  <si>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</si>
  <si>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</si>
  <si>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</si>
  <si>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</si>
  <si>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</si>
  <si>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</si>
  <si>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</si>
  <si>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</si>
  <si>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</si>
  <si>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</si>
  <si>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</si>
  <si>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</si>
  <si>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</si>
  <si>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</si>
  <si>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</si>
  <si>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</si>
  <si>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</si>
  <si>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</si>
  <si>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</si>
  <si>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</si>
  <si>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</si>
  <si>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</si>
  <si>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</si>
  <si>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</si>
  <si>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</si>
  <si>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</si>
  <si>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</si>
  <si>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</si>
  <si>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</si>
  <si>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</si>
  <si>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</si>
  <si>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</si>
  <si>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</si>
  <si>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</si>
  <si>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</si>
  <si>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</si>
  <si>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</si>
  <si>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</si>
  <si>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</si>
  <si>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</si>
  <si>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</si>
  <si>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</si>
  <si>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</si>
  <si>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</si>
  <si>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</si>
  <si>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</si>
  <si>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</si>
  <si>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</si>
  <si>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</si>
  <si>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</si>
  <si>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</si>
  <si>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</si>
  <si>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</si>
  <si>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</si>
  <si>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</si>
  <si>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</si>
  <si>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</si>
  <si>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</si>
  <si>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</si>
  <si>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</si>
  <si>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</si>
  <si>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</si>
  <si>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</si>
  <si>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</si>
  <si>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</si>
  <si>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</si>
  <si>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</si>
  <si>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</si>
  <si>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</si>
  <si>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</si>
  <si>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</si>
  <si>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</si>
  <si>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</si>
  <si>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</si>
  <si>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</si>
  <si>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</si>
  <si>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</si>
  <si>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</si>
  <si>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</si>
  <si>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</si>
  <si>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</si>
  <si>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</si>
  <si>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</si>
  <si>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</si>
  <si>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</si>
  <si>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</si>
  <si>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</si>
  <si>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</si>
  <si>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</si>
  <si>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</si>
  <si>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</si>
  <si>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</si>
  <si>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</si>
  <si>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</si>
  <si>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</si>
  <si>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</si>
  <si>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</si>
  <si>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</si>
  <si>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</si>
  <si>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</si>
  <si>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</si>
  <si>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</si>
  <si>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</si>
  <si>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</si>
  <si>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</si>
  <si>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</si>
  <si>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</si>
  <si>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</si>
  <si>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</si>
  <si>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</si>
  <si>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</si>
  <si>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</si>
  <si>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</si>
  <si>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</si>
  <si>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</si>
  <si>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</si>
  <si>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</si>
  <si>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</si>
  <si>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</si>
  <si>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</si>
  <si>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</si>
  <si>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</si>
  <si>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</si>
  <si>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</si>
  <si>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</si>
  <si>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</si>
  <si>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</si>
  <si>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</si>
  <si>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</si>
  <si>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</si>
  <si>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</si>
  <si>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</si>
  <si>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</si>
  <si>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</si>
  <si>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</si>
  <si>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</si>
  <si>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</si>
  <si>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</si>
  <si>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</si>
  <si>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</si>
  <si>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</si>
  <si>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</si>
  <si>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</si>
  <si>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</si>
  <si>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</si>
  <si>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</si>
  <si>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</si>
  <si>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</si>
  <si>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</si>
  <si>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</si>
  <si>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</si>
  <si>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</si>
  <si>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</si>
  <si>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</si>
  <si>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</si>
  <si>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</si>
  <si>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</si>
  <si>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</si>
  <si>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</si>
  <si>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</si>
  <si>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</si>
  <si>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</si>
  <si>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</si>
  <si>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</si>
  <si>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</si>
  <si>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</si>
  <si>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</si>
  <si>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</si>
  <si>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</si>
  <si>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</si>
  <si>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</si>
  <si>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</si>
  <si>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</si>
  <si>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</si>
  <si>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</si>
  <si>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</si>
  <si>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</si>
  <si>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</si>
  <si>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</si>
  <si>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</si>
  <si>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</si>
  <si>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</si>
  <si>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</si>
  <si>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</si>
  <si>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</si>
  <si>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</si>
  <si>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</si>
  <si>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</si>
  <si>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</si>
  <si>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</si>
  <si>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</si>
  <si>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</si>
  <si>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</si>
  <si>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</si>
  <si>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</si>
  <si>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</si>
  <si>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</si>
  <si>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</si>
  <si>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</si>
  <si>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</si>
  <si>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</si>
  <si>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</si>
  <si>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</si>
  <si>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</si>
  <si>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</si>
  <si>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</si>
  <si>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</si>
  <si>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</si>
  <si>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</si>
  <si>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</si>
  <si>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</si>
  <si>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</si>
  <si>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</si>
  <si>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</si>
  <si>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</si>
  <si>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</si>
  <si>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</si>
  <si>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</si>
  <si>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</si>
  <si>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</si>
  <si>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</si>
  <si>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</si>
  <si>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</si>
  <si>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</si>
  <si>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</si>
  <si>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</si>
  <si>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</si>
  <si>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</si>
  <si>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</si>
  <si>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</si>
  <si>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</si>
  <si>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</si>
  <si>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</si>
  <si>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</si>
  <si>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</si>
  <si>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</si>
  <si>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</si>
  <si>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</si>
  <si>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</si>
  <si>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</si>
  <si>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</si>
  <si>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</si>
  <si>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</si>
  <si>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</si>
  <si>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</si>
  <si>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</si>
  <si>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</si>
  <si>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</si>
  <si>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</si>
  <si>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</si>
  <si>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</si>
  <si>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</si>
  <si>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</si>
  <si>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</si>
  <si>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</si>
  <si>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</si>
  <si>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</si>
  <si>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</si>
  <si>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</si>
  <si>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</si>
  <si>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</si>
  <si>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</si>
  <si>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</si>
  <si>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</si>
  <si>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</si>
  <si>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</si>
  <si>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</si>
  <si>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</si>
  <si>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</si>
  <si>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</si>
  <si>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</si>
  <si>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</si>
  <si>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</si>
  <si>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</si>
  <si>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</si>
  <si>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</si>
  <si>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</si>
  <si>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</si>
  <si>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</si>
  <si>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</si>
  <si>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</si>
  <si>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</si>
  <si>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</si>
  <si>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</si>
  <si>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</si>
  <si>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</si>
  <si>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</si>
  <si>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</si>
  <si>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</si>
  <si>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</si>
  <si>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</si>
  <si>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</si>
  <si>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</si>
  <si>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</si>
  <si>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</si>
  <si>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</si>
  <si>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</si>
  <si>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</si>
  <si>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</si>
  <si>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</si>
  <si>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</si>
  <si>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</si>
  <si>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</si>
  <si>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</si>
  <si>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</si>
  <si>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</si>
  <si>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</si>
  <si>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</si>
  <si>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</si>
  <si>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</si>
  <si>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</si>
  <si>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</si>
  <si>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</si>
  <si>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</si>
  <si>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</si>
  <si>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</si>
  <si>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</si>
  <si>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</si>
  <si>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</si>
  <si>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</si>
  <si>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</si>
  <si>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</si>
  <si>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</si>
  <si>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</si>
  <si>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</si>
  <si>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</si>
  <si>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</si>
  <si>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</si>
  <si>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</si>
  <si>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</si>
  <si>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</si>
  <si>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</si>
  <si>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</si>
  <si>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</si>
  <si>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</si>
  <si>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</si>
  <si>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</si>
  <si>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</si>
  <si>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</si>
  <si>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</si>
  <si>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</si>
  <si>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</si>
  <si>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</si>
  <si>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</si>
  <si>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</si>
  <si>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</si>
  <si>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</si>
  <si>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</si>
  <si>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</si>
  <si>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</si>
  <si>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</si>
  <si>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</si>
  <si>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</si>
  <si>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</si>
  <si>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</si>
  <si>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</si>
  <si>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</si>
  <si>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</si>
  <si>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</si>
  <si>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</si>
  <si>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</si>
  <si>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</si>
  <si>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</si>
  <si>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</si>
  <si>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</si>
  <si>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</si>
  <si>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</si>
  <si>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</si>
  <si>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</si>
  <si>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</si>
  <si>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</si>
  <si>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</si>
  <si>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</si>
  <si>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</si>
  <si>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</si>
  <si>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</si>
  <si>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</si>
  <si>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</si>
  <si>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</si>
  <si>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</si>
  <si>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</si>
  <si>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</si>
  <si>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</si>
  <si>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</si>
  <si>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</si>
  <si>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</si>
  <si>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</si>
  <si>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</si>
  <si>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</si>
  <si>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</si>
  <si>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</si>
  <si>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</si>
  <si>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</si>
  <si>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</si>
  <si>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</si>
  <si>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</si>
  <si>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</si>
  <si>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</si>
  <si>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</si>
  <si>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</si>
  <si>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</si>
  <si>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</si>
  <si>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</si>
  <si>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</si>
  <si>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</si>
  <si>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</si>
  <si>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</si>
  <si>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</si>
  <si>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</si>
  <si>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</si>
  <si>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</si>
  <si>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</si>
  <si>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</si>
  <si>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</si>
  <si>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</si>
  <si>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</si>
  <si>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</si>
  <si>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</si>
  <si>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</si>
  <si>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</si>
  <si>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</si>
  <si>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</si>
  <si>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</si>
  <si>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</si>
  <si>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</si>
  <si>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</si>
  <si>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</si>
  <si>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</si>
  <si>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</si>
  <si>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</si>
  <si>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</si>
  <si>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</si>
  <si>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</si>
  <si>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</si>
  <si>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</si>
  <si>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</si>
  <si>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</si>
  <si>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</si>
  <si>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</si>
  <si>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</si>
  <si>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</si>
  <si>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</si>
  <si>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</si>
  <si>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</si>
  <si>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</si>
  <si>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</si>
  <si>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</si>
  <si>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</si>
  <si>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</si>
  <si>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</si>
  <si>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</si>
  <si>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</si>
  <si>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</si>
  <si>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</si>
  <si>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</si>
  <si>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</si>
  <si>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</si>
  <si>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</si>
  <si>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</si>
  <si>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</si>
  <si>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</si>
  <si>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</si>
  <si>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</si>
  <si>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</si>
  <si>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</si>
  <si>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</si>
  <si>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</si>
  <si>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</si>
  <si>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</si>
  <si>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</si>
  <si>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</si>
  <si>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</si>
  <si>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</si>
  <si>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</si>
  <si>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</si>
  <si>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</si>
  <si>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</si>
  <si>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</si>
  <si>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</si>
  <si>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</si>
  <si>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</si>
  <si>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</si>
  <si>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</si>
  <si>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</si>
  <si>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</si>
  <si>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</si>
  <si>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</si>
  <si>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</si>
  <si>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</si>
  <si>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</si>
  <si>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</si>
  <si>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</si>
  <si>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</si>
  <si>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</si>
  <si>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</si>
  <si>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</si>
  <si>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</si>
  <si>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</si>
  <si>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</si>
  <si>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</si>
  <si>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</si>
  <si>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</si>
  <si>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</si>
  <si>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</si>
  <si>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</si>
  <si>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</si>
  <si>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</si>
  <si>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</si>
  <si>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</si>
  <si>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</si>
  <si>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</si>
  <si>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</si>
  <si>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</si>
  <si>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</si>
  <si>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</si>
  <si>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</si>
  <si>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</si>
  <si>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</si>
  <si>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</si>
  <si>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</si>
  <si>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</si>
  <si>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</si>
  <si>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</si>
  <si>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</si>
  <si>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</si>
  <si>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</si>
  <si>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</si>
  <si>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</si>
  <si>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</si>
  <si>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</si>
  <si>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</si>
  <si>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</si>
  <si>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</si>
  <si>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</si>
  <si>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</si>
  <si>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</si>
  <si>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</si>
  <si>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</si>
  <si>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</si>
  <si>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</si>
  <si>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</si>
  <si>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</si>
  <si>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</si>
  <si>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</si>
  <si>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</si>
  <si>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</si>
  <si>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</si>
  <si>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</si>
  <si>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</si>
  <si>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</si>
  <si>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</si>
  <si>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</si>
  <si>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</si>
  <si>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</si>
  <si>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</si>
  <si>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</si>
  <si>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</si>
  <si>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</si>
  <si>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</si>
  <si>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</si>
  <si>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</si>
  <si>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</si>
  <si>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</si>
  <si>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</si>
  <si>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</si>
  <si>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</si>
  <si>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</si>
  <si>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</si>
  <si>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</si>
  <si>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</si>
  <si>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</si>
  <si>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</si>
  <si>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</si>
  <si>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</si>
  <si>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</si>
  <si>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</si>
  <si>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</si>
  <si>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</si>
  <si>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</si>
  <si>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</si>
  <si>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</si>
  <si>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</si>
  <si>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</si>
  <si>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</si>
  <si>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</si>
  <si>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</si>
  <si>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</si>
  <si>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</si>
  <si>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</si>
  <si>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</si>
  <si>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</si>
  <si>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</si>
  <si>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</si>
  <si>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</si>
  <si>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</si>
  <si>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</si>
  <si>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</si>
  <si>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</si>
  <si>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</si>
  <si>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</si>
  <si>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</si>
  <si>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</si>
  <si>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</si>
  <si>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</si>
  <si>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</si>
  <si>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</si>
  <si>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</si>
  <si>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</si>
  <si>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</si>
  <si>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</si>
  <si>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</si>
  <si>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</si>
  <si>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</si>
  <si>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</si>
  <si>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</si>
  <si>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</si>
  <si>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</si>
  <si>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</si>
  <si>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</si>
  <si>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</si>
  <si>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</si>
  <si>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</si>
  <si>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</si>
  <si>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</si>
  <si>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</si>
  <si>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</si>
  <si>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</si>
  <si>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</si>
  <si>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</si>
  <si>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</si>
  <si>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</si>
  <si>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</si>
  <si>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</si>
  <si>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</si>
  <si>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</si>
  <si>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</si>
  <si>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</si>
  <si>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</si>
  <si>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</si>
  <si>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</si>
  <si>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</si>
  <si>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</si>
  <si>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</si>
  <si>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</si>
  <si>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</si>
  <si>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</si>
  <si>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</si>
  <si>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</si>
  <si>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</si>
  <si>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</si>
  <si>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</si>
  <si>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</si>
  <si>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</si>
  <si>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</si>
  <si>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</si>
  <si>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</si>
  <si>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</si>
  <si>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</si>
  <si>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</si>
  <si>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</si>
  <si>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</si>
  <si>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</si>
  <si>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</si>
  <si>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</si>
  <si>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</si>
  <si>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</si>
  <si>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</si>
  <si>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</si>
  <si>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</si>
  <si>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</si>
  <si>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</si>
  <si>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</si>
  <si>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</si>
  <si>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</si>
  <si>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</si>
  <si>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</si>
  <si>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</si>
  <si>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</si>
  <si>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</si>
  <si>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</si>
  <si>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</si>
  <si>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</si>
  <si>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</si>
  <si>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</si>
  <si>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</si>
  <si>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</si>
  <si>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</si>
  <si>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</si>
  <si>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</si>
  <si>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</si>
  <si>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</si>
  <si>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</si>
  <si>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</si>
  <si>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</si>
  <si>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</si>
  <si>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</si>
  <si>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</si>
  <si>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</si>
  <si>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</si>
  <si>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</si>
  <si>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</si>
  <si>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</si>
  <si>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</si>
  <si>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</si>
  <si>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</si>
  <si>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</si>
  <si>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</si>
  <si>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</si>
  <si>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</si>
  <si>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</si>
  <si>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</si>
  <si>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</si>
  <si>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</si>
  <si>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</si>
  <si>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</si>
  <si>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</si>
  <si>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</si>
  <si>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</si>
  <si>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</si>
  <si>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</si>
  <si>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</si>
  <si>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</si>
  <si>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</si>
  <si>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</si>
  <si>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</si>
  <si>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</si>
  <si>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</si>
  <si>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</si>
  <si>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</si>
  <si>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</si>
  <si>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</si>
  <si>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</si>
  <si>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</si>
  <si>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</si>
  <si>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</si>
  <si>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</si>
  <si>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</si>
  <si>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</si>
  <si>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</si>
  <si>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</si>
  <si>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</si>
  <si>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</si>
  <si>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</si>
  <si>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</si>
  <si>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</si>
  <si>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</si>
  <si>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</si>
  <si>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</si>
  <si>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</si>
  <si>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</si>
  <si>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</si>
  <si>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</si>
  <si>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</si>
  <si>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</si>
  <si>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</si>
  <si>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</si>
  <si>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</si>
  <si>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</si>
  <si>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</si>
  <si>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</si>
  <si>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</si>
  <si>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</si>
  <si>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</si>
  <si>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</si>
  <si>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</si>
  <si>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</si>
  <si>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</si>
  <si>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</si>
  <si>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</si>
  <si>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</si>
  <si>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</si>
  <si>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</si>
  <si>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</si>
  <si>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</si>
  <si>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</si>
  <si>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</si>
  <si>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</si>
  <si>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</si>
  <si>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</si>
  <si>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</si>
  <si>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</si>
  <si>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</si>
  <si>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</si>
  <si>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</si>
  <si>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</si>
  <si>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</si>
  <si>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</si>
  <si>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</si>
  <si>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</si>
  <si>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</si>
  <si>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</si>
  <si>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</si>
  <si>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</si>
  <si>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</si>
  <si>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</si>
  <si>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</si>
  <si>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</si>
  <si>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</si>
  <si>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</si>
  <si>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</si>
  <si>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</si>
  <si>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</si>
  <si>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</si>
  <si>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</si>
  <si>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</si>
  <si>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</si>
  <si>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</si>
  <si>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</si>
  <si>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</si>
  <si>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</si>
  <si>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</si>
  <si>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</si>
  <si>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</si>
  <si>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</si>
  <si>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</si>
  <si>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</si>
  <si>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</si>
  <si>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</si>
  <si>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</si>
  <si>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</si>
  <si>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</si>
  <si>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</si>
  <si>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</si>
  <si>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</si>
  <si>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</si>
  <si>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</si>
  <si>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</si>
  <si>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</si>
  <si>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</si>
  <si>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</si>
  <si>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</si>
  <si>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</si>
  <si>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</si>
  <si>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</si>
  <si>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</si>
  <si>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</si>
  <si>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</si>
  <si>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</si>
  <si>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</si>
  <si>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</si>
  <si>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</si>
  <si>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</si>
  <si>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</si>
  <si>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</si>
  <si>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</si>
  <si>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</si>
  <si>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</si>
  <si>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</si>
  <si>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</si>
  <si>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</si>
  <si>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</si>
  <si>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</si>
  <si>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</si>
  <si>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</si>
  <si>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</si>
  <si>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</si>
  <si>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</si>
  <si>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</si>
  <si>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</si>
  <si>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</si>
  <si>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</si>
  <si>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</si>
  <si>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</si>
  <si>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</si>
  <si>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</si>
  <si>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</si>
  <si>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</si>
  <si>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</si>
  <si>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</si>
  <si>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</si>
  <si>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</si>
  <si>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</si>
  <si>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</si>
  <si>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</si>
  <si>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</si>
  <si>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</si>
  <si>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</si>
  <si>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</si>
  <si>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</si>
  <si>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</si>
  <si>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</si>
  <si>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</si>
  <si>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</si>
  <si>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</si>
  <si>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</si>
  <si>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</si>
  <si>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</si>
  <si>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</si>
  <si>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</si>
  <si>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</si>
  <si>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</si>
  <si>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</si>
  <si>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</si>
  <si>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</si>
  <si>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</si>
  <si>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</si>
  <si>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</si>
  <si>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</si>
  <si>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</si>
  <si>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</si>
  <si>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</si>
  <si>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</si>
  <si>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</si>
  <si>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</si>
  <si>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</si>
  <si>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</si>
  <si>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</si>
  <si>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</si>
  <si>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</si>
  <si>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</si>
  <si>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</si>
  <si>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</si>
  <si>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</si>
  <si>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</si>
  <si>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</si>
  <si>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</si>
  <si>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</si>
  <si>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</si>
  <si>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</si>
  <si>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</si>
  <si>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</si>
  <si>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</si>
  <si>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</si>
  <si>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</si>
  <si>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</si>
  <si>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</si>
  <si>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</si>
  <si>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</si>
  <si>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</si>
  <si>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</si>
  <si>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</si>
  <si>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</si>
  <si>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</si>
  <si>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</si>
  <si>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</si>
  <si>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</si>
  <si>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</si>
  <si>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</si>
  <si>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</si>
  <si>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</si>
  <si>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</si>
  <si>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</si>
  <si>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</si>
  <si>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</si>
  <si>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</si>
  <si>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</si>
  <si>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</si>
  <si>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</si>
  <si>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</si>
  <si>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</si>
  <si>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</si>
  <si>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</si>
  <si>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</si>
  <si>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</si>
  <si>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</si>
  <si>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</si>
  <si>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</si>
  <si>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</si>
  <si>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</si>
  <si>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</si>
  <si>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</si>
  <si>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</si>
  <si>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</si>
  <si>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</si>
  <si>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</si>
  <si>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</si>
  <si>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</si>
  <si>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</si>
  <si>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</si>
  <si>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</si>
  <si>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</si>
  <si>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</si>
  <si>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</si>
  <si>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</si>
  <si>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</si>
  <si>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</si>
  <si>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</si>
  <si>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</si>
  <si>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</si>
  <si>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</si>
  <si>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</si>
  <si>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</si>
  <si>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</si>
  <si>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</si>
  <si>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</si>
  <si>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</si>
  <si>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</si>
  <si>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</si>
  <si>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</si>
  <si>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</si>
  <si>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</si>
  <si>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</si>
  <si>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</si>
  <si>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</si>
  <si>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</si>
  <si>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</si>
  <si>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</si>
  <si>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</si>
  <si>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</si>
  <si>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</si>
  <si>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</si>
  <si>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</si>
  <si>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</si>
  <si>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</si>
  <si>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</si>
  <si>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</si>
  <si>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</si>
  <si>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</si>
  <si>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</si>
  <si>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</si>
  <si>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</si>
  <si>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</si>
  <si>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</si>
  <si>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</si>
  <si>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</si>
  <si>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</si>
  <si>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</si>
  <si>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</si>
  <si>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</si>
  <si>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</si>
  <si>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</si>
  <si>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</si>
  <si>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</si>
  <si>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</si>
  <si>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</si>
  <si>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</si>
  <si>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</si>
  <si>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</si>
  <si>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</si>
  <si>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</si>
  <si>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</si>
  <si>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</si>
  <si>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</si>
  <si>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</si>
  <si>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</si>
  <si>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</si>
  <si>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</si>
  <si>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</si>
  <si>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</si>
  <si>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</si>
  <si>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</si>
  <si>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</si>
  <si>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</si>
  <si>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</si>
  <si>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</si>
  <si>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</si>
  <si>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</si>
  <si>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</si>
  <si>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</si>
  <si>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</si>
  <si>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</si>
  <si>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</si>
  <si>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</si>
  <si>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</si>
  <si>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</si>
  <si>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</si>
  <si>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</si>
  <si>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</si>
  <si>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</si>
  <si>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</si>
  <si>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</si>
  <si>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</si>
  <si>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</si>
  <si>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</si>
  <si>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</si>
  <si>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</si>
  <si>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</si>
  <si>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</si>
  <si>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</si>
  <si>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</si>
  <si>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</si>
  <si>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</si>
  <si>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</si>
  <si>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</si>
  <si>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</si>
  <si>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</si>
  <si>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</si>
  <si>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</si>
  <si>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</si>
  <si>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</si>
  <si>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</si>
  <si>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</si>
  <si>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</si>
  <si>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</si>
  <si>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</si>
  <si>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</si>
  <si>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</si>
  <si>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</si>
  <si>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</si>
  <si>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</si>
  <si>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</si>
  <si>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</si>
  <si>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</si>
  <si>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</si>
  <si>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</si>
  <si>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</si>
  <si>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</si>
  <si>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</si>
  <si>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</si>
  <si>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</si>
  <si>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</si>
  <si>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</si>
  <si>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</si>
  <si>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</si>
  <si>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</si>
  <si>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</si>
  <si>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</si>
  <si>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</si>
  <si>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</si>
  <si>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</si>
  <si>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</si>
  <si>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</si>
  <si>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</si>
  <si>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</si>
  <si>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</si>
  <si>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</si>
  <si>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</si>
  <si>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</si>
  <si>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</si>
  <si>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</si>
  <si>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</si>
  <si>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</si>
  <si>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</si>
  <si>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</si>
  <si>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</si>
  <si>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</si>
  <si>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</si>
  <si>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</si>
  <si>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</si>
  <si>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</si>
  <si>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</si>
  <si>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</si>
  <si>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</si>
  <si>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</si>
  <si>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</si>
  <si>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</si>
  <si>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</si>
  <si>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</si>
  <si>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</si>
  <si>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</si>
  <si>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</si>
  <si>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</si>
  <si>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</si>
  <si>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</si>
  <si>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</si>
  <si>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</si>
  <si>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</si>
  <si>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</si>
  <si>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</si>
  <si>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</si>
  <si>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</si>
  <si>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</si>
  <si>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</si>
  <si>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</si>
  <si>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</si>
  <si>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</si>
  <si>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</si>
  <si>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</si>
  <si>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</si>
  <si>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</si>
  <si>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</si>
  <si>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</si>
  <si>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</si>
  <si>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</si>
  <si>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</si>
  <si>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</si>
  <si>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</si>
  <si>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</si>
  <si>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</si>
  <si>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</si>
  <si>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</si>
  <si>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</si>
  <si>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</si>
  <si>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</si>
  <si>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</si>
  <si>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</si>
  <si>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</si>
  <si>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</si>
  <si>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</si>
  <si>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</si>
  <si>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</si>
  <si>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</si>
  <si>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</si>
  <si>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</si>
  <si>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</si>
  <si>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</si>
  <si>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</si>
  <si>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</si>
  <si>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</si>
  <si>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</si>
  <si>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</si>
  <si>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</si>
  <si>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</si>
  <si>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</si>
  <si>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</si>
  <si>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</si>
  <si>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</si>
  <si>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</si>
  <si>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</si>
  <si>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</si>
  <si>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</si>
  <si>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</si>
  <si>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</si>
  <si>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</si>
  <si>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</si>
  <si>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</si>
  <si>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</si>
  <si>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</si>
  <si>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</si>
  <si>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</si>
  <si>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</si>
  <si>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</si>
  <si>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</si>
  <si>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</si>
  <si>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</si>
  <si>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</si>
  <si>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</si>
  <si>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</si>
  <si>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</si>
  <si>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</si>
  <si>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</si>
  <si>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</si>
  <si>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</si>
  <si>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</si>
  <si>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</si>
  <si>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</si>
  <si>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</si>
  <si>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</si>
  <si>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</si>
  <si>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</si>
  <si>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</si>
  <si>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</si>
  <si>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</si>
  <si>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</si>
  <si>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</si>
  <si>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</si>
  <si>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</si>
  <si>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</si>
  <si>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</si>
  <si>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</si>
  <si>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</si>
  <si>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</si>
  <si>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</si>
  <si>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</si>
  <si>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</si>
  <si>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</si>
  <si>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</si>
  <si>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</si>
  <si>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</si>
  <si>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</si>
  <si>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</si>
  <si>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</si>
  <si>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</si>
  <si>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</si>
  <si>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</si>
  <si>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</si>
  <si>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</si>
  <si>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</si>
  <si>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</si>
  <si>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</si>
  <si>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</si>
  <si>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</si>
  <si>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</si>
  <si>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</si>
  <si>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</si>
  <si>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</si>
  <si>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</si>
  <si>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</si>
  <si>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</si>
  <si>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</si>
  <si>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</si>
  <si>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</si>
  <si>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</si>
  <si>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</si>
  <si>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</si>
  <si>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</si>
  <si>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</si>
  <si>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</si>
  <si>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</si>
  <si>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</si>
  <si>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</si>
  <si>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</si>
  <si>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</si>
  <si>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</si>
  <si>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</si>
  <si>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</si>
  <si>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</si>
  <si>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</si>
  <si>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</si>
  <si>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</si>
  <si>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</si>
  <si>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</si>
  <si>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</si>
  <si>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</si>
  <si>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</si>
  <si>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</si>
  <si>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</si>
  <si>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</si>
  <si>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</si>
  <si>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</si>
  <si>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</si>
  <si>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</si>
  <si>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</si>
  <si>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</si>
  <si>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</si>
  <si>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</si>
  <si>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</si>
  <si>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</si>
  <si>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</si>
  <si>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</si>
  <si>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</si>
  <si>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</si>
  <si>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</si>
  <si>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</si>
  <si>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</si>
  <si>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</si>
  <si>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</si>
  <si>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</si>
  <si>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</si>
  <si>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</si>
  <si>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</si>
  <si>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</si>
  <si>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</si>
  <si>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</si>
  <si>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</si>
  <si>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</si>
  <si>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</si>
  <si>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</si>
  <si>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</si>
  <si>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</si>
  <si>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</si>
  <si>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</si>
  <si>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</si>
  <si>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</si>
  <si>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</si>
  <si>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</si>
  <si>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</si>
  <si>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</si>
  <si>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</si>
  <si>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</si>
  <si>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</si>
  <si>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</si>
  <si>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</si>
  <si>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</si>
  <si>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</si>
  <si>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</si>
  <si>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</si>
  <si>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</si>
  <si>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</si>
  <si>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</si>
  <si>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</si>
  <si>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</si>
  <si>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</si>
  <si>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</si>
  <si>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</si>
  <si>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</si>
  <si>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</si>
  <si>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</si>
  <si>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</si>
  <si>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</si>
  <si>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</si>
  <si>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</si>
  <si>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</si>
  <si>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</si>
  <si>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</si>
  <si>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</si>
  <si>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</si>
  <si>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</si>
  <si>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</si>
  <si>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</si>
  <si>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</si>
  <si>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</si>
  <si>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</si>
  <si>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</si>
  <si>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</si>
  <si>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</si>
  <si>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</si>
  <si>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</si>
  <si>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</si>
  <si>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</si>
  <si>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</si>
  <si>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</si>
  <si>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</si>
  <si>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</si>
  <si>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</si>
  <si>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</si>
  <si>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</si>
  <si>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</si>
  <si>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</si>
  <si>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</si>
  <si>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</si>
  <si>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</si>
  <si>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</si>
  <si>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</si>
  <si>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</si>
  <si>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</si>
  <si>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</si>
  <si>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</si>
  <si>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</si>
  <si>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</si>
  <si>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</si>
  <si>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</si>
  <si>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</si>
  <si>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</si>
  <si>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</si>
  <si>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</si>
  <si>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</si>
  <si>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</si>
  <si>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</si>
  <si>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</si>
  <si>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</si>
  <si>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</si>
  <si>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</si>
  <si>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</si>
  <si>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</si>
  <si>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</si>
  <si>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</si>
  <si>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</si>
  <si>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</si>
  <si>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</si>
  <si>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</si>
  <si>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</si>
  <si>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</si>
  <si>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</si>
  <si>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</si>
  <si>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</si>
  <si>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</si>
  <si>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</si>
  <si>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</si>
  <si>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</si>
  <si>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</si>
  <si>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</si>
  <si>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</si>
  <si>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</si>
  <si>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</si>
  <si>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</si>
  <si>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</si>
  <si>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</si>
  <si>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</si>
  <si>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</si>
  <si>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</si>
  <si>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</si>
  <si>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</si>
  <si>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</si>
  <si>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</si>
  <si>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</si>
  <si>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</si>
  <si>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</si>
  <si>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</si>
  <si>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</si>
  <si>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</si>
  <si>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</si>
  <si>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</si>
  <si>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</si>
  <si>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</si>
  <si>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</si>
  <si>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</si>
  <si>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</si>
  <si>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</si>
  <si>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</si>
  <si>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</si>
  <si>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</si>
  <si>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</si>
  <si>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</si>
  <si>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</si>
  <si>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</si>
  <si>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</si>
  <si>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</si>
  <si>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</si>
  <si>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</si>
  <si>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</si>
  <si>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</si>
  <si>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</si>
  <si>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</si>
  <si>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</si>
  <si>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</si>
  <si>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</si>
  <si>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</si>
  <si>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</si>
  <si>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</si>
  <si>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</si>
  <si>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</si>
  <si>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</si>
  <si>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</si>
  <si>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</si>
  <si>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</si>
  <si>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</si>
  <si>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</si>
  <si>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</si>
  <si>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</si>
  <si>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</si>
  <si>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</si>
  <si>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</si>
  <si>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</si>
  <si>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</si>
  <si>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</si>
  <si>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</si>
  <si>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</si>
  <si>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</si>
  <si>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</si>
  <si>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</si>
  <si>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</si>
  <si>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</si>
  <si>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</si>
  <si>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</si>
  <si>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</si>
  <si>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</si>
  <si>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</si>
  <si>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</si>
  <si>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</si>
  <si>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</si>
  <si>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</si>
  <si>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</si>
  <si>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</si>
  <si>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</si>
  <si>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</si>
  <si>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</si>
  <si>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</si>
  <si>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</si>
  <si>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</si>
  <si>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</si>
  <si>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</si>
  <si>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</si>
  <si>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</si>
  <si>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</si>
  <si>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</si>
  <si>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</si>
  <si>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</si>
  <si>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</si>
  <si>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</si>
  <si>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</si>
  <si>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</si>
  <si>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</si>
  <si>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</si>
  <si>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</si>
  <si>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</si>
  <si>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</si>
  <si>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</si>
  <si>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</si>
  <si>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</si>
  <si>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</si>
  <si>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</si>
  <si>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</si>
  <si>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</si>
  <si>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</si>
  <si>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</si>
  <si>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</si>
  <si>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</si>
  <si>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</si>
  <si>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</si>
  <si>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</si>
  <si>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</si>
  <si>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</si>
  <si>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</si>
  <si>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</si>
  <si>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</si>
  <si>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</si>
  <si>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</si>
  <si>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</si>
  <si>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</si>
  <si>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</si>
  <si>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</si>
  <si>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</si>
  <si>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</si>
  <si>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</si>
  <si>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</si>
  <si>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</si>
  <si>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</si>
  <si>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</si>
  <si>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</si>
  <si>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</si>
  <si>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</si>
  <si>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</si>
  <si>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</si>
  <si>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</si>
  <si>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</si>
  <si>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</si>
  <si>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</si>
  <si>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</si>
  <si>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</si>
  <si>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</si>
  <si>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</si>
  <si>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</si>
  <si>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</si>
  <si>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</si>
  <si>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</si>
  <si>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</si>
  <si>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</si>
  <si>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</si>
  <si>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</si>
  <si>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</si>
  <si>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</si>
  <si>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</si>
  <si>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</si>
  <si>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</si>
  <si>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</si>
  <si>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</si>
  <si>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</si>
  <si>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</si>
  <si>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</si>
  <si>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</si>
  <si>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</si>
  <si>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</si>
  <si>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</si>
  <si>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</si>
  <si>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</si>
  <si>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</si>
  <si>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</si>
  <si>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</si>
  <si>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</si>
  <si>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</si>
  <si>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</si>
  <si>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</si>
  <si>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</si>
  <si>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</si>
  <si>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</si>
  <si>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</si>
  <si>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</si>
  <si>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</si>
  <si>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</si>
  <si>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</si>
  <si>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</si>
  <si>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</si>
  <si>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</si>
  <si>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</si>
  <si>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</si>
  <si>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</si>
  <si>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</si>
  <si>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</si>
  <si>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</si>
  <si>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</si>
  <si>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</si>
  <si>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</si>
  <si>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</si>
  <si>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</si>
  <si>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</si>
  <si>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</si>
  <si>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</si>
  <si>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</si>
  <si>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</si>
  <si>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</si>
  <si>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</si>
  <si>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</si>
  <si>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</si>
  <si>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</si>
  <si>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</si>
  <si>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</si>
  <si>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</si>
  <si>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</si>
  <si>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</si>
  <si>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</si>
  <si>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</si>
  <si>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</si>
  <si>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</si>
  <si>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</si>
  <si>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</si>
  <si>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</si>
  <si>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</si>
  <si>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</si>
  <si>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</si>
  <si>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</si>
  <si>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</si>
  <si>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</si>
  <si>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</si>
  <si>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</si>
  <si>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</si>
  <si>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</si>
  <si>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</si>
  <si>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</si>
  <si>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</si>
  <si>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</si>
  <si>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</si>
  <si>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</si>
  <si>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</si>
  <si>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</si>
  <si>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</si>
  <si>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</si>
  <si>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</si>
  <si>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</si>
  <si>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</si>
  <si>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</si>
  <si>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</si>
  <si>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</si>
  <si>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</si>
  <si>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</si>
  <si>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</si>
  <si>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</si>
  <si>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</si>
  <si>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</si>
  <si>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</si>
  <si>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</si>
  <si>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</si>
  <si>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</si>
  <si>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</si>
  <si>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</si>
  <si>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</si>
  <si>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</si>
  <si>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</si>
  <si>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</si>
  <si>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</si>
  <si>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</si>
  <si>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</si>
  <si>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</si>
  <si>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</si>
  <si>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</si>
  <si>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</si>
  <si>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</si>
  <si>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</si>
  <si>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</si>
  <si>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</si>
  <si>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</si>
  <si>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</si>
  <si>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</si>
  <si>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</si>
  <si>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</si>
  <si>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</si>
  <si>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</si>
  <si>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</si>
  <si>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</si>
  <si>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</si>
  <si>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</si>
  <si>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</si>
  <si>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</si>
  <si>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</si>
  <si>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</si>
  <si>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</si>
  <si>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</si>
  <si>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</si>
  <si>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</si>
  <si>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</si>
  <si>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</si>
  <si>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</si>
  <si>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</si>
  <si>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</si>
  <si>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</si>
  <si>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</si>
  <si>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</si>
  <si>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</si>
  <si>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</si>
  <si>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</si>
  <si>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</si>
  <si>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</si>
  <si>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</si>
  <si>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</si>
  <si>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</si>
  <si>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</si>
  <si>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</si>
  <si>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</si>
  <si>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</si>
  <si>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</si>
  <si>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</si>
  <si>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</si>
  <si>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</si>
  <si>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</si>
  <si>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</si>
  <si>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</si>
  <si>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</si>
  <si>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</si>
  <si>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</si>
  <si>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</si>
  <si>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</si>
  <si>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</si>
  <si>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</si>
  <si>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</si>
  <si>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</si>
  <si>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</si>
  <si>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</si>
  <si>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</si>
  <si>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</si>
  <si>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</si>
  <si>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</si>
  <si>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</si>
  <si>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</si>
  <si>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</si>
  <si>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</si>
  <si>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</si>
  <si>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</si>
  <si>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</si>
  <si>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</si>
  <si>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</si>
  <si>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</si>
  <si>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</si>
  <si>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</si>
  <si>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</si>
  <si>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</si>
  <si>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</si>
  <si>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</si>
  <si>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</si>
  <si>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</si>
  <si>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</si>
  <si>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</si>
  <si>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</si>
  <si>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</si>
  <si>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</si>
  <si>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</si>
  <si>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</si>
  <si>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</si>
  <si>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</si>
  <si>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</si>
  <si>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</si>
  <si>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</si>
  <si>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</si>
  <si>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</si>
  <si>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</si>
  <si>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</si>
  <si>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</si>
  <si>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</si>
  <si>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</si>
  <si>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</si>
  <si>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</si>
  <si>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</si>
  <si>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</si>
  <si>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</si>
  <si>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</si>
  <si>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</si>
  <si>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</si>
  <si>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</si>
  <si>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</si>
  <si>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</si>
  <si>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</si>
  <si>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</si>
  <si>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</si>
  <si>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</si>
  <si>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</si>
  <si>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</si>
  <si>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</si>
  <si>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</si>
  <si>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</si>
  <si>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</si>
  <si>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</si>
  <si>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</si>
  <si>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</si>
  <si>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</si>
  <si>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</si>
  <si>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</si>
  <si>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</si>
  <si>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</si>
  <si>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</si>
  <si>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</si>
  <si>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</si>
  <si>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</si>
  <si>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</si>
  <si>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</si>
  <si>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</si>
  <si>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</si>
  <si>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</si>
  <si>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</si>
  <si>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</si>
  <si>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</si>
  <si>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</si>
  <si>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</si>
  <si>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</si>
  <si>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</si>
  <si>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</si>
  <si>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</si>
  <si>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</si>
  <si>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</si>
  <si>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</si>
  <si>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</si>
  <si>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</si>
  <si>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</si>
  <si>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</si>
  <si>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</si>
  <si>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</si>
  <si>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</si>
  <si>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</si>
  <si>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</si>
  <si>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</si>
  <si>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</si>
  <si>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</si>
  <si>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</si>
  <si>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</si>
  <si>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</si>
  <si>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</si>
  <si>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</si>
  <si>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</si>
  <si>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</si>
  <si>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</si>
  <si>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</si>
  <si>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</si>
  <si>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</si>
  <si>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</si>
  <si>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</si>
  <si>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</si>
  <si>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</si>
  <si>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</si>
  <si>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</si>
  <si>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</si>
  <si>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</si>
  <si>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</si>
  <si>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</si>
  <si>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</si>
  <si>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</si>
  <si>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</si>
  <si>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</si>
  <si>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</si>
  <si>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</si>
  <si>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</si>
  <si>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</si>
  <si>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</si>
  <si>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</si>
  <si>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</si>
  <si>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</si>
  <si>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</si>
  <si>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</si>
  <si>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</si>
  <si>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</si>
  <si>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</si>
  <si>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</si>
  <si>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</si>
  <si>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</si>
  <si>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</si>
  <si>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</si>
  <si>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</si>
  <si>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</si>
  <si>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</si>
  <si>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</si>
  <si>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</si>
  <si>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</si>
  <si>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</si>
  <si>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</si>
  <si>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</si>
  <si>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</si>
  <si>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</si>
  <si>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</si>
  <si>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</si>
  <si>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</si>
  <si>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</si>
  <si>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</si>
  <si>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</si>
  <si>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</si>
  <si>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</si>
  <si>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</si>
  <si>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</si>
  <si>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</si>
  <si>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</si>
  <si>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</si>
  <si>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</si>
  <si>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</si>
  <si>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</si>
  <si>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</si>
  <si>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</si>
  <si>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</si>
  <si>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</si>
  <si>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</si>
  <si>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</si>
  <si>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</si>
  <si>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</si>
  <si>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</si>
  <si>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</si>
  <si>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</si>
  <si>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</si>
  <si>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</si>
  <si>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</si>
  <si>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</si>
  <si>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</si>
  <si>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</si>
  <si>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</si>
  <si>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</si>
  <si>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</si>
  <si>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</si>
  <si>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</si>
  <si>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</si>
  <si>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</si>
  <si>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</si>
  <si>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</si>
  <si>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</si>
  <si>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</si>
  <si>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</si>
  <si>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</si>
  <si>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</si>
  <si>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</si>
  <si>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</si>
  <si>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</si>
  <si>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</si>
  <si>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</si>
  <si>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</si>
  <si>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</si>
  <si>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</si>
  <si>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</si>
  <si>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</si>
  <si>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</si>
  <si>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</si>
  <si>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</si>
  <si>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</si>
  <si>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</si>
  <si>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</si>
  <si>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</si>
  <si>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</si>
  <si>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</si>
  <si>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</si>
  <si>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</si>
  <si>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</si>
  <si>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</si>
  <si>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</si>
  <si>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</si>
  <si>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</si>
  <si>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</si>
  <si>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</si>
  <si>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</si>
  <si>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</si>
  <si>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</si>
  <si>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</si>
  <si>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</si>
  <si>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</si>
  <si>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</si>
  <si>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</si>
  <si>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</si>
  <si>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</si>
  <si>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</si>
  <si>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</si>
  <si>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</si>
  <si>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</si>
  <si>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</si>
  <si>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</si>
  <si>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</si>
  <si>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</si>
  <si>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</si>
  <si>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</si>
  <si>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</si>
  <si>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</si>
  <si>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</si>
  <si>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</si>
  <si>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</si>
  <si>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</si>
  <si>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</si>
  <si>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</si>
  <si>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</si>
  <si>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</si>
  <si>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</si>
  <si>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</si>
  <si>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</si>
  <si>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</si>
  <si>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</si>
  <si>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</si>
  <si>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</si>
  <si>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</si>
  <si>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</si>
  <si>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</si>
  <si>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</si>
  <si>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</si>
  <si>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</si>
  <si>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</si>
  <si>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</si>
  <si>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</si>
  <si>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</si>
  <si>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</si>
  <si>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</si>
  <si>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</si>
  <si>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</si>
  <si>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</si>
  <si>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</si>
  <si>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</si>
  <si>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</si>
  <si>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</si>
  <si>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</si>
  <si>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</si>
  <si>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</si>
  <si>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</si>
  <si>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</si>
  <si>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</si>
  <si>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</si>
  <si>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</si>
  <si>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</si>
  <si>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</si>
  <si>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</si>
  <si>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</si>
  <si>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</si>
  <si>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</si>
  <si>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</si>
  <si>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</si>
  <si>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</si>
  <si>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</si>
  <si>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</si>
  <si>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</si>
  <si>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</si>
  <si>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</si>
  <si>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</si>
  <si>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</si>
  <si>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</si>
  <si>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</si>
  <si>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</si>
  <si>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</si>
  <si>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</si>
  <si>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</si>
  <si>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</si>
  <si>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</si>
  <si>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</si>
  <si>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</si>
  <si>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</si>
  <si>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</si>
  <si>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</si>
  <si>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</si>
  <si>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</si>
  <si>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</si>
  <si>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</si>
  <si>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</si>
  <si>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</si>
  <si>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</si>
  <si>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</si>
  <si>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</si>
  <si>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</si>
  <si>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</si>
  <si>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</si>
  <si>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</si>
  <si>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</si>
  <si>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</si>
  <si>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</si>
  <si>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</si>
  <si>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</si>
  <si>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</si>
  <si>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</si>
  <si>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</si>
  <si>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</si>
  <si>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</si>
  <si>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</si>
  <si>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</si>
  <si>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</si>
  <si>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</si>
  <si>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</si>
  <si>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</si>
  <si>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</si>
  <si>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</si>
  <si>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</si>
  <si>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</si>
  <si>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</si>
  <si>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</si>
  <si>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</si>
  <si>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</si>
  <si>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</si>
  <si>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</si>
  <si>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</si>
  <si>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</si>
  <si>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</si>
  <si>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</si>
  <si>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</si>
  <si>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</si>
  <si>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</si>
  <si>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</si>
  <si>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</si>
  <si>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</si>
  <si>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</si>
  <si>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</si>
  <si>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</si>
  <si>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</si>
  <si>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</si>
  <si>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</si>
  <si>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</si>
  <si>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</si>
  <si>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</si>
  <si>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</si>
  <si>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</si>
  <si>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</si>
  <si>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</si>
  <si>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</si>
  <si>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</si>
  <si>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</si>
  <si>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</si>
  <si>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</si>
  <si>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</si>
  <si>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</si>
  <si>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</si>
  <si>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</si>
  <si>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</si>
  <si>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</si>
  <si>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</si>
  <si>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</si>
  <si>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</si>
  <si>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</si>
  <si>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</si>
  <si>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</si>
  <si>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</si>
  <si>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</si>
  <si>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</si>
  <si>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</si>
  <si>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</si>
  <si>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</si>
  <si>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</si>
  <si>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</si>
  <si>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</si>
  <si>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</si>
  <si>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</si>
  <si>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</si>
  <si>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</si>
  <si>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</si>
  <si>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</si>
  <si>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</si>
  <si>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</si>
  <si>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</si>
  <si>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</si>
  <si>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</si>
  <si>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</si>
  <si>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</si>
  <si>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</si>
  <si>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</si>
  <si>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</si>
  <si>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</si>
  <si>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</si>
  <si>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</si>
  <si>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</si>
  <si>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</si>
  <si>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</si>
  <si>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</si>
  <si>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</si>
  <si>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</si>
  <si>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</si>
  <si>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</si>
  <si>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</si>
  <si>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</si>
  <si>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</si>
  <si>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</si>
  <si>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</si>
  <si>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</si>
  <si>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</si>
  <si>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</si>
  <si>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</si>
  <si>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</si>
  <si>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</si>
  <si>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</si>
  <si>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</si>
  <si>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</si>
  <si>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</si>
  <si>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</si>
  <si>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</si>
  <si>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</si>
  <si>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</si>
  <si>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</si>
  <si>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</si>
  <si>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</si>
  <si>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</si>
  <si>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</si>
  <si>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</si>
  <si>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</si>
  <si>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</si>
  <si>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</si>
  <si>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</si>
  <si>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</si>
  <si>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</si>
  <si>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</si>
  <si>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</si>
  <si>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</si>
  <si>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</si>
  <si>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</si>
  <si>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</si>
  <si>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</si>
  <si>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</si>
  <si>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</si>
  <si>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</si>
  <si>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</si>
  <si>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</si>
  <si>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</si>
  <si>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</si>
  <si>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</si>
  <si>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</si>
  <si>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</si>
  <si>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</si>
  <si>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</si>
  <si>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</si>
  <si>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</si>
  <si>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</si>
  <si>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</si>
  <si>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</si>
  <si>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</si>
  <si>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</si>
  <si>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</si>
  <si>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</si>
  <si>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</si>
  <si>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</si>
  <si>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</si>
  <si>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</si>
  <si>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</si>
  <si>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</si>
  <si>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</si>
  <si>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</si>
  <si>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</si>
  <si>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</si>
  <si>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</si>
  <si>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</si>
  <si>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</si>
  <si>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</si>
  <si>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</si>
  <si>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</si>
  <si>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</si>
  <si>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</si>
  <si>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</si>
  <si>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</si>
  <si>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</si>
  <si>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</si>
  <si>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</si>
  <si>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</si>
  <si>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</si>
  <si>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</si>
  <si>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</si>
  <si>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</si>
  <si>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</si>
  <si>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</si>
  <si>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</si>
  <si>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</si>
  <si>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</si>
  <si>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</si>
  <si>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</si>
  <si>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</si>
  <si>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</si>
  <si>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</si>
  <si>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</si>
  <si>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</si>
  <si>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</si>
  <si>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</si>
  <si>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</si>
  <si>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</si>
  <si>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</si>
  <si>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</si>
  <si>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</si>
  <si>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</si>
  <si>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</si>
  <si>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</si>
  <si>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</si>
  <si>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</si>
  <si>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</si>
  <si>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</si>
  <si>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</si>
  <si>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</si>
  <si>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</si>
  <si>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</si>
  <si>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</si>
  <si>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</si>
  <si>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</si>
  <si>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</si>
  <si>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</si>
  <si>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</si>
  <si>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</si>
  <si>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</si>
  <si>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</si>
  <si>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</si>
  <si>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</si>
  <si>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</si>
  <si>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</si>
  <si>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</si>
  <si>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</si>
  <si>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</si>
  <si>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</si>
  <si>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</si>
  <si>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</si>
  <si>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</si>
  <si>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</si>
  <si>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</si>
  <si>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</si>
  <si>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</si>
  <si>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</si>
  <si>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</si>
  <si>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</si>
  <si>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</si>
  <si>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</si>
  <si>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</si>
  <si>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</si>
  <si>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</si>
  <si>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</si>
  <si>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</si>
  <si>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</si>
  <si>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</si>
  <si>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</si>
  <si>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</si>
  <si>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</si>
  <si>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</si>
  <si>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</si>
  <si>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</si>
  <si>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</si>
  <si>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</si>
  <si>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</si>
  <si>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</si>
  <si>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</si>
  <si>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</si>
  <si>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</si>
  <si>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</si>
  <si>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</si>
  <si>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</si>
  <si>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</si>
  <si>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</si>
  <si>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</si>
  <si>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</si>
  <si>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</si>
  <si>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</si>
  <si>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</si>
  <si>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</si>
  <si>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</si>
  <si>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</si>
  <si>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</si>
  <si>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</si>
  <si>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</si>
  <si>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</si>
  <si>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</si>
  <si>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</si>
  <si>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</si>
  <si>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</si>
  <si>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</si>
  <si>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</si>
  <si>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</si>
  <si>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</si>
  <si>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</si>
  <si>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</si>
  <si>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</si>
  <si>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</si>
  <si>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</si>
  <si>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</si>
  <si>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</si>
  <si>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</si>
  <si>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</si>
  <si>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</si>
  <si>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</si>
  <si>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</si>
  <si>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</si>
  <si>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</si>
  <si>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</si>
  <si>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</si>
  <si>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</si>
  <si>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</si>
  <si>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</si>
  <si>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</si>
  <si>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</si>
  <si>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</si>
  <si>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</si>
  <si>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</si>
  <si>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</si>
  <si>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</si>
  <si>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</si>
  <si>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</si>
  <si>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</si>
  <si>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</si>
  <si>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</si>
  <si>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</si>
  <si>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</si>
  <si>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</si>
  <si>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</si>
  <si>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</si>
  <si>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</si>
  <si>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</si>
  <si>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</si>
  <si>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</si>
  <si>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</si>
  <si>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</si>
  <si>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</si>
  <si>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</si>
  <si>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</si>
  <si>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</si>
  <si>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</si>
  <si>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</si>
  <si>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</si>
  <si>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</si>
  <si>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</si>
  <si>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</si>
  <si>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</si>
  <si>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</si>
  <si>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</si>
  <si>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</si>
  <si>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</si>
  <si>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</si>
  <si>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</si>
  <si>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</si>
  <si>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</si>
  <si>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</si>
  <si>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</si>
  <si>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</si>
  <si>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</si>
  <si>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</si>
  <si>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</si>
  <si>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</si>
  <si>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</si>
  <si>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</si>
  <si>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</si>
  <si>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</si>
  <si>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</si>
  <si>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</si>
  <si>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</si>
  <si>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</si>
  <si>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</si>
  <si>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</si>
  <si>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</si>
  <si>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</si>
  <si>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</si>
  <si>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</si>
  <si>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</si>
  <si>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</si>
  <si>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</si>
  <si>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</si>
  <si>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</si>
  <si>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</si>
  <si>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</si>
  <si>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</si>
  <si>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</si>
  <si>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</si>
  <si>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</si>
  <si>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</si>
  <si>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</si>
  <si>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</si>
  <si>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</si>
  <si>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</si>
  <si>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</si>
  <si>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</si>
  <si>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</si>
  <si>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</si>
  <si>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</si>
  <si>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</si>
  <si>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</si>
  <si>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</si>
  <si>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</si>
  <si>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</si>
  <si>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</si>
  <si>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</si>
  <si>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</si>
  <si>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</si>
  <si>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</si>
  <si>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</si>
  <si>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</si>
  <si>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</si>
  <si>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</si>
  <si>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</si>
  <si>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</si>
  <si>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</si>
  <si>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</si>
  <si>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</si>
  <si>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</si>
  <si>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</si>
  <si>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</si>
  <si>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</si>
  <si>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</si>
  <si>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</si>
  <si>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</si>
  <si>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</si>
  <si>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</si>
  <si>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</si>
  <si>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</si>
  <si>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</si>
  <si>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</si>
  <si>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</si>
  <si>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</si>
  <si>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</si>
  <si>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</si>
  <si>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</si>
  <si>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</si>
  <si>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</si>
  <si>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</si>
  <si>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</si>
  <si>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</si>
  <si>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</si>
  <si>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</si>
  <si>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</si>
  <si>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</si>
  <si>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</si>
  <si>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</si>
  <si>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</si>
  <si>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</si>
  <si>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</si>
  <si>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</si>
  <si>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</si>
  <si>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</si>
  <si>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</si>
  <si>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</si>
  <si>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</si>
  <si>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</si>
  <si>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</si>
  <si>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</si>
  <si>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</si>
  <si>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</si>
  <si>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</si>
  <si>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</si>
  <si>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</si>
  <si>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</si>
  <si>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</si>
  <si>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</si>
  <si>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</si>
  <si>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</si>
  <si>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</si>
  <si>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</si>
  <si>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</si>
  <si>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</si>
  <si>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</si>
  <si>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</si>
  <si>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</si>
  <si>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</si>
  <si>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</si>
  <si>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</si>
  <si>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</si>
  <si>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</si>
  <si>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</si>
  <si>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</si>
  <si>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</si>
  <si>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</si>
  <si>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</si>
  <si>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</si>
  <si>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</si>
  <si>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</si>
  <si>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</si>
  <si>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</si>
  <si>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</si>
  <si>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</si>
  <si>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</si>
  <si>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</si>
  <si>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</si>
  <si>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</si>
  <si>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</si>
  <si>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</si>
  <si>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</si>
  <si>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</si>
  <si>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</si>
  <si>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</si>
  <si>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</si>
  <si>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</si>
  <si>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</si>
  <si>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</si>
  <si>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</si>
  <si>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</si>
  <si>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</si>
  <si>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</si>
  <si>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</si>
  <si>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</si>
  <si>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</si>
  <si>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</si>
  <si>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</si>
  <si>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</si>
  <si>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</si>
  <si>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</si>
  <si>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</si>
  <si>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</si>
  <si>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</si>
  <si>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</si>
  <si>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</si>
  <si>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</si>
  <si>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</si>
  <si>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</si>
  <si>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</si>
  <si>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</si>
  <si>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</si>
  <si>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</si>
  <si>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</si>
  <si>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</si>
  <si>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</si>
  <si>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</si>
  <si>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</si>
  <si>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</si>
  <si>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</si>
  <si>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</si>
  <si>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</si>
  <si>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</si>
  <si>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</si>
  <si>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</si>
  <si>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</si>
  <si>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</si>
  <si>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</si>
  <si>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</si>
  <si>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</si>
  <si>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</si>
  <si>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</si>
  <si>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</si>
  <si>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</si>
  <si>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</si>
  <si>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</si>
  <si>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</si>
  <si>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</si>
  <si>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</si>
  <si>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</si>
  <si>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</si>
  <si>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</si>
  <si>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</si>
  <si>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</si>
  <si>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</si>
  <si>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</si>
  <si>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</si>
  <si>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</si>
  <si>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</si>
  <si>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</si>
  <si>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</si>
  <si>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</si>
  <si>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</si>
  <si>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</si>
  <si>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</si>
  <si>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</si>
  <si>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</si>
  <si>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</si>
  <si>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</si>
  <si>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</si>
  <si>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</si>
  <si>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</si>
  <si>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</si>
  <si>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</si>
  <si>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</si>
  <si>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</si>
  <si>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</si>
  <si>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</si>
  <si>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</si>
  <si>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</si>
  <si>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</si>
  <si>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</si>
  <si>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</si>
  <si>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</si>
  <si>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</si>
  <si>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</si>
  <si>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</si>
  <si>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</si>
  <si>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</si>
  <si>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</si>
  <si>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</si>
  <si>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</si>
  <si>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</si>
  <si>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</si>
  <si>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</si>
  <si>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</si>
  <si>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</si>
  <si>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</si>
  <si>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</si>
  <si>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</si>
  <si>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</si>
  <si>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</si>
  <si>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</si>
  <si>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</si>
  <si>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</si>
  <si>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</si>
  <si>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</si>
  <si>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</si>
  <si>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</si>
  <si>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</si>
  <si>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</si>
  <si>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</si>
  <si>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</si>
  <si>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</si>
  <si>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</si>
  <si>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</si>
  <si>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</si>
  <si>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</si>
  <si>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</si>
  <si>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</si>
  <si>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</si>
  <si>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</si>
  <si>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</si>
  <si>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</si>
  <si>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</si>
  <si>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</si>
  <si>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</si>
  <si>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</si>
  <si>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</si>
  <si>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</si>
  <si>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</si>
  <si>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</si>
  <si>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</si>
  <si>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</si>
  <si>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</si>
  <si>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</si>
  <si>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</si>
  <si>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</si>
  <si>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</si>
  <si>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</si>
  <si>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</si>
  <si>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</si>
  <si>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</si>
  <si>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</si>
  <si>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</si>
  <si>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</si>
  <si>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</si>
  <si>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</si>
  <si>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</si>
  <si>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</si>
  <si>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</si>
  <si>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</si>
  <si>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</si>
  <si>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</si>
  <si>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</si>
  <si>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</si>
  <si>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</si>
  <si>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</si>
  <si>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</si>
  <si>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</si>
  <si>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</si>
  <si>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</si>
  <si>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</si>
  <si>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</si>
  <si>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</si>
  <si>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</si>
  <si>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</si>
  <si>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</si>
  <si>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</si>
  <si>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</si>
  <si>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</si>
  <si>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</si>
  <si>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</si>
  <si>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</si>
  <si>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</si>
  <si>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</si>
  <si>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</si>
  <si>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</si>
  <si>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</si>
  <si>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</si>
  <si>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</si>
  <si>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</si>
  <si>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</si>
  <si>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</si>
  <si>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</si>
  <si>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</si>
  <si>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</si>
  <si>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</si>
  <si>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</si>
  <si>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</si>
  <si>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</si>
  <si>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</si>
  <si>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</si>
  <si>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</si>
  <si>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</si>
  <si>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</si>
  <si>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</si>
  <si>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</si>
  <si>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</si>
  <si>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</si>
  <si>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</si>
  <si>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</si>
  <si>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</si>
  <si>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</si>
  <si>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</si>
  <si>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</si>
  <si>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</si>
  <si>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</si>
  <si>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</si>
  <si>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</si>
  <si>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</si>
  <si>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</si>
  <si>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</si>
  <si>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</si>
  <si>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</si>
  <si>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</si>
  <si>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</si>
  <si>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</si>
  <si>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</si>
  <si>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</si>
  <si>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</si>
  <si>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</si>
  <si>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</si>
  <si>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</si>
  <si>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</si>
  <si>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</si>
  <si>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</si>
  <si>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</si>
  <si>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</si>
  <si>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</si>
  <si>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</si>
  <si>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</si>
  <si>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</si>
  <si>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</si>
  <si>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</si>
  <si>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</si>
  <si>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</si>
  <si>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</si>
  <si>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</si>
  <si>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</si>
  <si>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</si>
  <si>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</si>
  <si>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</si>
  <si>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</si>
  <si>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</si>
  <si>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</si>
  <si>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</si>
  <si>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</si>
  <si>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</si>
  <si>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</si>
  <si>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</si>
  <si>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</si>
  <si>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</si>
  <si>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</si>
  <si>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</si>
  <si>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</si>
  <si>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</si>
  <si>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</si>
  <si>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</si>
  <si>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</si>
  <si>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</si>
  <si>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</si>
  <si>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</si>
  <si>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</si>
  <si>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</si>
  <si>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</si>
  <si>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</si>
  <si>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</si>
  <si>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</si>
  <si>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</si>
  <si>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</si>
  <si>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</si>
  <si>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</si>
  <si>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</si>
  <si>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</si>
  <si>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</si>
  <si>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</si>
  <si>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</si>
  <si>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</si>
  <si>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</si>
  <si>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</si>
  <si>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</si>
  <si>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</si>
  <si>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</si>
  <si>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</si>
  <si>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</si>
  <si>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</si>
  <si>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</si>
  <si>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</si>
  <si>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</si>
  <si>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</si>
  <si>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</si>
  <si>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</si>
  <si>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</si>
  <si>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</si>
  <si>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</si>
  <si>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</si>
  <si>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</si>
  <si>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</si>
  <si>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</si>
  <si>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</si>
  <si>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</si>
  <si>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</si>
  <si>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</si>
  <si>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</si>
  <si>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</si>
  <si>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</si>
  <si>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</si>
  <si>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</si>
  <si>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</si>
  <si>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</si>
  <si>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</si>
  <si>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</si>
  <si>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</si>
  <si>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</si>
  <si>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</si>
  <si>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</si>
  <si>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</si>
  <si>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</si>
  <si>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</si>
  <si>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</si>
  <si>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</si>
  <si>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</si>
  <si>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</si>
  <si>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</si>
  <si>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</si>
  <si>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</si>
  <si>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</si>
  <si>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</si>
  <si>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</si>
  <si>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</si>
  <si>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</si>
  <si>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</si>
  <si>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</si>
  <si>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</si>
  <si>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</si>
  <si>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</si>
  <si>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</si>
  <si>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</si>
  <si>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</si>
  <si>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</si>
  <si>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</si>
  <si>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</si>
  <si>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</si>
  <si>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</si>
  <si>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</si>
  <si>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</si>
  <si>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</si>
  <si>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</si>
  <si>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</si>
  <si>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</si>
  <si>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</si>
  <si>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</si>
  <si>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</si>
  <si>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</si>
  <si>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</si>
  <si>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</si>
  <si>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</si>
  <si>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</si>
  <si>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</si>
  <si>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</si>
  <si>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</si>
  <si>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</si>
  <si>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</si>
  <si>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</si>
  <si>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</si>
  <si>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</si>
  <si>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</si>
  <si>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</si>
  <si>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</si>
  <si>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</si>
  <si>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</si>
  <si>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</si>
  <si>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</si>
  <si>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</si>
  <si>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</si>
  <si>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</si>
  <si>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</si>
  <si>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</si>
  <si>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</si>
  <si>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</si>
  <si>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</si>
  <si>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</si>
  <si>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</si>
  <si>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</si>
  <si>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</si>
  <si>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</si>
  <si>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</si>
  <si>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</si>
  <si>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</si>
  <si>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</si>
  <si>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</si>
  <si>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</si>
  <si>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</si>
  <si>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</si>
  <si>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</si>
  <si>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</si>
  <si>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</si>
  <si>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</si>
  <si>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</si>
  <si>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</si>
  <si>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</si>
  <si>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</si>
  <si>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</si>
  <si>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</si>
  <si>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</si>
  <si>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</si>
  <si>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</si>
  <si>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</si>
  <si>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</si>
  <si>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</si>
  <si>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</si>
  <si>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</si>
  <si>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</si>
  <si>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</si>
  <si>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</si>
  <si>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</si>
  <si>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</si>
  <si>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</si>
  <si>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</si>
  <si>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</si>
  <si>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</si>
  <si>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</si>
  <si>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</si>
  <si>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</si>
  <si>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</si>
  <si>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</si>
  <si>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</si>
  <si>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</si>
  <si>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</si>
  <si>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</si>
  <si>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</si>
  <si>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</si>
  <si>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</si>
  <si>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</si>
  <si>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</si>
  <si>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</si>
  <si>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</si>
  <si>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</si>
  <si>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</si>
  <si>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</si>
  <si>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</si>
  <si>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</si>
  <si>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</si>
  <si>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</si>
  <si>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</si>
  <si>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</si>
  <si>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</si>
  <si>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</si>
  <si>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</si>
  <si>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</si>
  <si>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</si>
  <si>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</si>
  <si>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</si>
  <si>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</si>
  <si>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</si>
  <si>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</si>
  <si>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</si>
  <si>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</si>
  <si>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</si>
  <si>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</si>
  <si>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</si>
  <si>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</si>
  <si>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</si>
  <si>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</si>
  <si>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</si>
  <si>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</si>
  <si>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</si>
  <si>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</si>
  <si>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</si>
  <si>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</si>
  <si>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</si>
  <si>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</si>
  <si>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</si>
  <si>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</si>
  <si>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</si>
  <si>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</si>
  <si>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</si>
  <si>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</si>
  <si>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</si>
  <si>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</si>
  <si>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</si>
  <si>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</si>
  <si>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</si>
  <si>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</si>
  <si>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</si>
  <si>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</si>
  <si>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</si>
  <si>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</si>
  <si>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</si>
  <si>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</si>
  <si>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</si>
  <si>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</si>
  <si>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</si>
  <si>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</si>
  <si>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</si>
  <si>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</si>
  <si>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</si>
  <si>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</si>
  <si>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</si>
  <si>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</si>
  <si>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</si>
  <si>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</si>
  <si>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</si>
  <si>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</si>
  <si>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</si>
  <si>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</si>
  <si>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</si>
  <si>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</si>
  <si>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</si>
  <si>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</si>
  <si>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</si>
  <si>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</si>
  <si>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</si>
  <si>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</si>
  <si>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</si>
  <si>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</si>
  <si>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</si>
  <si>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</si>
  <si>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</si>
  <si>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</si>
  <si>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</si>
  <si>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</si>
  <si>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</si>
  <si>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</si>
  <si>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</si>
  <si>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</si>
  <si>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</si>
  <si>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</si>
  <si>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</si>
  <si>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</si>
  <si>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</si>
  <si>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</si>
  <si>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</si>
  <si>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</si>
  <si>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</si>
  <si>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</si>
  <si>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</si>
  <si>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</si>
  <si>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</si>
  <si>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</si>
  <si>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</si>
  <si>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</si>
  <si>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</si>
  <si>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</si>
  <si>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</si>
  <si>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</si>
  <si>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</si>
  <si>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</si>
  <si>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</si>
  <si>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</si>
  <si>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</si>
  <si>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</si>
  <si>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</si>
  <si>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</si>
  <si>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</si>
  <si>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</si>
  <si>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</si>
  <si>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</si>
  <si>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</si>
  <si>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</si>
  <si>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</si>
  <si>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</si>
  <si>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</si>
  <si>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</si>
  <si>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</si>
  <si>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</si>
  <si>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</si>
  <si>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</si>
  <si>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</si>
  <si>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</si>
  <si>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</si>
  <si>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</si>
  <si>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</si>
  <si>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</si>
  <si>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</si>
  <si>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</si>
  <si>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</si>
  <si>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</si>
  <si>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</si>
  <si>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</si>
  <si>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</si>
  <si>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</si>
  <si>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</si>
  <si>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</si>
  <si>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</si>
  <si>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</si>
  <si>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</si>
  <si>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</si>
  <si>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</si>
  <si>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</si>
  <si>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</si>
  <si>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</si>
  <si>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</si>
  <si>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</si>
  <si>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</si>
  <si>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</si>
  <si>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</si>
  <si>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</si>
  <si>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</si>
  <si>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</si>
  <si>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</si>
  <si>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</si>
  <si>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</si>
  <si>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</si>
  <si>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</si>
  <si>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</si>
  <si>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</si>
  <si>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</si>
  <si>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</si>
  <si>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</si>
  <si>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</si>
  <si>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</si>
  <si>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</si>
  <si>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</si>
  <si>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</si>
  <si>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</si>
  <si>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</si>
  <si>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</si>
  <si>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</si>
  <si>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</si>
  <si>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</si>
  <si>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</si>
  <si>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</si>
  <si>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</si>
  <si>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</si>
  <si>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</si>
  <si>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</si>
  <si>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</si>
  <si>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</si>
  <si>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</si>
  <si>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</si>
  <si>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</si>
  <si>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</si>
  <si>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</si>
  <si>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</si>
  <si>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</si>
  <si>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</si>
  <si>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</si>
  <si>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</si>
  <si>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</si>
  <si>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</si>
  <si>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</si>
  <si>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</si>
  <si>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</si>
  <si>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</si>
  <si>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</si>
  <si>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</si>
  <si>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</si>
  <si>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</si>
  <si>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</si>
  <si>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</si>
  <si>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</si>
  <si>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</si>
  <si>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</si>
  <si>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</si>
  <si>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</si>
  <si>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</si>
  <si>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</si>
  <si>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</si>
  <si>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</si>
  <si>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</si>
  <si>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</si>
  <si>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</si>
  <si>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</si>
  <si>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</si>
  <si>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</si>
  <si>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</si>
  <si>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</si>
  <si>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</si>
  <si>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</si>
  <si>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</si>
  <si>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</si>
  <si>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</si>
  <si>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</si>
  <si>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</si>
  <si>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</si>
  <si>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</si>
  <si>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</si>
  <si>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</si>
  <si>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</si>
  <si>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</si>
  <si>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</si>
  <si>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</si>
  <si>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</si>
  <si>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</si>
  <si>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</si>
  <si>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</si>
  <si>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</si>
  <si>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</si>
  <si>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</si>
  <si>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</si>
  <si>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</si>
  <si>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</si>
  <si>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</si>
  <si>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</si>
  <si>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</si>
  <si>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</si>
  <si>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</si>
  <si>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</si>
  <si>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</si>
  <si>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</si>
  <si>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</si>
  <si>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</si>
  <si>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</si>
  <si>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</si>
  <si>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</si>
  <si>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</si>
  <si>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</si>
  <si>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</si>
  <si>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</si>
  <si>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</si>
  <si>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</si>
  <si>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</si>
  <si>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</si>
  <si>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</si>
  <si>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</si>
  <si>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</si>
  <si>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</si>
  <si>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</si>
  <si>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</si>
  <si>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</si>
  <si>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</si>
  <si>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</si>
  <si>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</si>
  <si>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</si>
  <si>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</si>
  <si>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</si>
  <si>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</si>
  <si>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</si>
  <si>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</si>
  <si>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</si>
  <si>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</si>
  <si>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</si>
  <si>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</si>
  <si>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</si>
  <si>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</si>
  <si>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</si>
  <si>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</si>
  <si>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</si>
  <si>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</si>
  <si>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</si>
  <si>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</si>
  <si>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</si>
  <si>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</si>
  <si>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</si>
  <si>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</si>
  <si>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</si>
  <si>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</si>
  <si>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</si>
  <si>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</si>
  <si>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</si>
  <si>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</si>
  <si>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</si>
  <si>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</si>
  <si>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</si>
  <si>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</si>
  <si>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</si>
  <si>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</si>
  <si>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</si>
  <si>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</si>
  <si>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</si>
  <si>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</si>
  <si>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</si>
  <si>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</si>
  <si>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</si>
  <si>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</si>
  <si>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</si>
  <si>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</si>
  <si>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</si>
  <si>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</si>
  <si>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</si>
  <si>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</si>
  <si>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</si>
  <si>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</si>
  <si>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</si>
  <si>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</si>
  <si>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</si>
  <si>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</si>
  <si>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</si>
  <si>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</si>
  <si>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</si>
  <si>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</si>
  <si>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</si>
  <si>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</si>
  <si>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</si>
  <si>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</si>
  <si>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</si>
  <si>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</si>
  <si>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</si>
  <si>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</si>
  <si>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</si>
  <si>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</si>
  <si>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</si>
  <si>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</si>
  <si>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</si>
  <si>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</si>
  <si>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</si>
  <si>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</si>
  <si>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</si>
  <si>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</si>
  <si>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</si>
  <si>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</si>
  <si>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</si>
  <si>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</si>
  <si>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</si>
  <si>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</si>
  <si>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</si>
  <si>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</si>
  <si>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</si>
  <si>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</si>
  <si>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</si>
  <si>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</si>
  <si>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</si>
  <si>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</si>
  <si>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</si>
  <si>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</si>
  <si>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</si>
  <si>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</si>
  <si>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</si>
  <si>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</si>
  <si>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</si>
  <si>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</si>
  <si>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</si>
  <si>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</si>
  <si>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</si>
  <si>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</si>
  <si>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</si>
  <si>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</si>
  <si>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</si>
  <si>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</si>
  <si>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</si>
  <si>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</si>
  <si>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</si>
  <si>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</si>
  <si>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</si>
  <si>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</si>
  <si>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</si>
  <si>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</si>
  <si>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</si>
  <si>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</si>
  <si>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</si>
  <si>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</si>
  <si>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</si>
  <si>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</si>
  <si>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</si>
  <si>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</si>
  <si>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</si>
  <si>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</si>
  <si>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</si>
  <si>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</si>
  <si>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</si>
  <si>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</si>
  <si>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</si>
  <si>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</si>
  <si>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</si>
  <si>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</si>
  <si>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</si>
  <si>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</si>
  <si>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</si>
  <si>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</si>
  <si>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</si>
  <si>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</si>
  <si>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</si>
  <si>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</si>
  <si>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</si>
  <si>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</si>
  <si>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</si>
  <si>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</si>
  <si>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</si>
  <si>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</si>
  <si>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</si>
  <si>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</si>
  <si>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</si>
  <si>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</si>
  <si>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</si>
  <si>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</si>
  <si>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</si>
  <si>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</si>
  <si>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</si>
  <si>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</si>
  <si>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</si>
  <si>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</si>
  <si>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</si>
  <si>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</si>
  <si>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</si>
  <si>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</si>
  <si>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</si>
  <si>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</si>
  <si>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</si>
  <si>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</si>
  <si>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</si>
  <si>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</si>
  <si>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</si>
  <si>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</si>
  <si>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</si>
  <si>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</si>
  <si>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</si>
  <si>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</si>
  <si>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</si>
  <si>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</si>
  <si>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</si>
  <si>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</si>
  <si>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</si>
  <si>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</si>
  <si>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</si>
  <si>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</si>
  <si>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</si>
  <si>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</si>
  <si>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</si>
  <si>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</si>
  <si>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</si>
  <si>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</si>
  <si>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</si>
  <si>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</si>
  <si>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</si>
  <si>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</si>
  <si>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</si>
  <si>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</si>
  <si>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</si>
  <si>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</si>
  <si>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</si>
  <si>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</si>
  <si>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</si>
  <si>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</si>
  <si>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</si>
  <si>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</si>
  <si>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</si>
  <si>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</si>
  <si>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</si>
  <si>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</si>
  <si>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</si>
  <si>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</si>
  <si>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</si>
  <si>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</si>
  <si>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</si>
  <si>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</si>
  <si>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</si>
  <si>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</si>
  <si>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</si>
  <si>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</si>
  <si>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</si>
  <si>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</si>
  <si>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</si>
  <si>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</si>
  <si>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</si>
  <si>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</si>
  <si>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</si>
  <si>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</si>
  <si>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</si>
  <si>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</si>
  <si>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</si>
  <si>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</si>
  <si>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</si>
  <si>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</si>
  <si>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</si>
  <si>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</si>
  <si>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</si>
  <si>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</si>
  <si>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</si>
  <si>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</si>
  <si>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</si>
  <si>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</si>
  <si>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</si>
  <si>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</si>
  <si>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</si>
  <si>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</si>
  <si>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</si>
  <si>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</si>
  <si>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</si>
  <si>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</si>
  <si>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</si>
  <si>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</si>
  <si>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</si>
  <si>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</si>
  <si>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</si>
  <si>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</si>
  <si>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</si>
  <si>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</si>
  <si>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</si>
  <si>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</si>
  <si>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</si>
  <si>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</si>
  <si>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</si>
  <si>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</si>
  <si>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</si>
  <si>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</si>
  <si>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</si>
  <si>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</si>
  <si>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</si>
  <si>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</si>
  <si>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</si>
  <si>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</si>
  <si>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</si>
  <si>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</si>
  <si>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</si>
  <si>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</si>
  <si>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</si>
  <si>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</si>
  <si>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</si>
  <si>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</si>
  <si>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</si>
  <si>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</si>
  <si>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</si>
  <si>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</si>
  <si>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</si>
  <si>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</si>
  <si>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</si>
  <si>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</si>
  <si>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</si>
  <si>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</si>
  <si>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</si>
  <si>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</si>
  <si>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</si>
  <si>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</si>
  <si>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</si>
  <si>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</si>
  <si>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</si>
  <si>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</si>
  <si>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</si>
  <si>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</si>
  <si>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</si>
  <si>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</si>
  <si>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</si>
  <si>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</si>
  <si>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</si>
  <si>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</si>
  <si>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</si>
  <si>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</si>
  <si>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</si>
  <si>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</si>
  <si>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</si>
  <si>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</si>
  <si>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</si>
  <si>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</si>
  <si>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</si>
  <si>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</si>
  <si>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</si>
  <si>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</si>
  <si>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</si>
  <si>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</si>
  <si>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</si>
  <si>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</si>
  <si>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</si>
  <si>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</si>
  <si>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</si>
  <si>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</si>
  <si>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</si>
  <si>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</si>
  <si>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</si>
  <si>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</si>
  <si>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</si>
  <si>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</si>
  <si>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</si>
  <si>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</si>
  <si>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</si>
  <si>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</si>
  <si>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</si>
  <si>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</si>
  <si>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</si>
  <si>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</si>
  <si>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</si>
  <si>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</si>
  <si>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</si>
  <si>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</si>
  <si>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</si>
  <si>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</si>
  <si>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</si>
  <si>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</si>
  <si>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</si>
  <si>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</si>
  <si>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</si>
  <si>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</si>
  <si>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</si>
  <si>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</si>
  <si>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</si>
  <si>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</si>
  <si>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</si>
  <si>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</si>
  <si>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</si>
  <si>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</si>
  <si>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</si>
  <si>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</si>
  <si>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</si>
  <si>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</si>
  <si>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</si>
  <si>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</si>
  <si>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</si>
  <si>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</si>
  <si>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</si>
  <si>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</si>
  <si>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</si>
  <si>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</si>
  <si>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</si>
  <si>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</si>
  <si>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</si>
  <si>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</si>
  <si>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</si>
  <si>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</si>
  <si>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</si>
  <si>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</si>
  <si>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</si>
  <si>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</si>
  <si>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</si>
  <si>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</si>
  <si>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</si>
  <si>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</si>
  <si>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</si>
  <si>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</si>
  <si>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</si>
  <si>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</si>
  <si>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</si>
  <si>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</si>
  <si>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</si>
  <si>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</si>
  <si>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</si>
  <si>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</si>
  <si>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</si>
  <si>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</si>
  <si>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</si>
  <si>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</si>
  <si>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</si>
  <si>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</si>
  <si>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</si>
  <si>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</si>
  <si>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</si>
  <si>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</si>
  <si>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</si>
  <si>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</si>
  <si>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</si>
  <si>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</si>
  <si>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</si>
  <si>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</si>
  <si>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</si>
  <si>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</si>
  <si>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</si>
  <si>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</si>
  <si>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</si>
  <si>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</si>
  <si>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</si>
  <si>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</si>
  <si>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</si>
  <si>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</si>
  <si>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</si>
  <si>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</si>
  <si>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</si>
  <si>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</si>
  <si>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</si>
  <si>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</si>
  <si>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</si>
  <si>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</si>
  <si>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</si>
  <si>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</si>
  <si>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</si>
  <si>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</si>
  <si>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</si>
  <si>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</si>
  <si>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</si>
  <si>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</si>
  <si>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</si>
  <si>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</si>
  <si>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</si>
  <si>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</si>
  <si>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</si>
  <si>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</si>
  <si>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</si>
  <si>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</si>
  <si>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</si>
  <si>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</si>
  <si>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</si>
  <si>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</si>
  <si>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</si>
  <si>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</si>
  <si>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</si>
  <si>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</si>
  <si>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</si>
  <si>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</si>
  <si>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</si>
  <si>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</si>
  <si>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</si>
  <si>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</si>
  <si>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</si>
  <si>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</si>
  <si>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</si>
  <si>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</si>
  <si>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</si>
  <si>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</si>
  <si>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</si>
  <si>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</si>
  <si>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</si>
  <si>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</si>
  <si>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</si>
  <si>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</si>
  <si>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</si>
  <si>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</si>
  <si>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</si>
  <si>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</si>
  <si>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</si>
  <si>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</si>
  <si>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</si>
  <si>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</si>
  <si>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</si>
  <si>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</si>
  <si>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</si>
  <si>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</si>
  <si>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</si>
  <si>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</si>
  <si>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</si>
  <si>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</si>
  <si>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</si>
  <si>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</si>
  <si>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</si>
  <si>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</si>
  <si>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</si>
  <si>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</si>
  <si>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</si>
  <si>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</si>
  <si>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</si>
  <si>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</si>
  <si>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</si>
  <si>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</si>
  <si>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</si>
  <si>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</si>
  <si>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</si>
  <si>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</si>
  <si>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</si>
  <si>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</si>
  <si>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</si>
  <si>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</si>
  <si>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</si>
  <si>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</si>
  <si>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</si>
  <si>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</si>
  <si>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</si>
  <si>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</si>
  <si>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</si>
  <si>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</si>
  <si>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</si>
  <si>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</si>
  <si>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</si>
  <si>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</si>
  <si>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</si>
  <si>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</si>
  <si>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</si>
  <si>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</si>
  <si>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</si>
  <si>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</si>
  <si>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</si>
  <si>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</si>
  <si>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</si>
  <si>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</si>
  <si>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</si>
  <si>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</si>
  <si>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</si>
  <si>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</si>
  <si>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</si>
  <si>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</si>
  <si>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</si>
  <si>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</si>
  <si>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</si>
  <si>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</si>
  <si>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</si>
  <si>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</si>
  <si>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</si>
  <si>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</si>
  <si>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</si>
  <si>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</si>
  <si>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</si>
  <si>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</si>
  <si>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</si>
  <si>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</si>
  <si>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</si>
  <si>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</si>
  <si>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</si>
  <si>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</si>
  <si>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</si>
  <si>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</si>
  <si>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</si>
  <si>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</si>
  <si>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</si>
  <si>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</si>
  <si>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</si>
  <si>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</si>
  <si>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</si>
  <si>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</si>
  <si>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</si>
  <si>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</si>
  <si>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</si>
  <si>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</si>
  <si>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</si>
  <si>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</si>
  <si>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</si>
  <si>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</si>
  <si>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</si>
  <si>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</si>
  <si>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</si>
  <si>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</si>
  <si>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</si>
  <si>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</si>
  <si>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</si>
  <si>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</si>
  <si>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</si>
  <si>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</si>
  <si>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</si>
  <si>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</si>
  <si>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</si>
  <si>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</si>
  <si>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</si>
  <si>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</si>
  <si>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</si>
  <si>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</si>
  <si>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</si>
  <si>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</si>
  <si>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</si>
  <si>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</si>
  <si>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</si>
  <si>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</si>
  <si>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</si>
  <si>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</si>
  <si>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</si>
  <si>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</si>
  <si>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</si>
  <si>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</si>
  <si>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</si>
  <si>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</si>
  <si>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</si>
  <si>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</si>
  <si>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</si>
  <si>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</si>
  <si>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</si>
  <si>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</si>
  <si>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</si>
  <si>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</si>
  <si>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</si>
  <si>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</si>
  <si>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</si>
  <si>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</si>
  <si>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</si>
  <si>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</si>
  <si>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</si>
  <si>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</si>
  <si>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</si>
  <si>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</si>
  <si>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</si>
  <si>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</si>
  <si>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</si>
  <si>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</si>
  <si>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</si>
  <si>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</si>
  <si>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</si>
  <si>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</si>
  <si>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</si>
  <si>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</si>
  <si>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</si>
  <si>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</si>
  <si>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</si>
  <si>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</si>
  <si>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</si>
  <si>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</si>
  <si>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</si>
  <si>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</si>
  <si>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</si>
  <si>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</si>
  <si>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</si>
  <si>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</si>
  <si>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</si>
  <si>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</si>
  <si>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</si>
  <si>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</si>
  <si>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</si>
  <si>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</si>
  <si>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</si>
  <si>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</si>
  <si>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</si>
  <si>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</si>
  <si>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</si>
  <si>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</si>
  <si>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</si>
  <si>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</si>
  <si>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</si>
  <si>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</si>
  <si>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</si>
  <si>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</si>
  <si>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</si>
  <si>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</si>
  <si>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</si>
  <si>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</si>
  <si>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</si>
  <si>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</si>
  <si>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</si>
  <si>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</si>
  <si>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</si>
  <si>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</si>
  <si>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</si>
  <si>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</si>
  <si>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</si>
  <si>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</si>
  <si>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</si>
  <si>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</si>
  <si>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</si>
  <si>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</si>
  <si>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</si>
  <si>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</si>
  <si>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</si>
  <si>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</si>
  <si>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</si>
  <si>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</si>
  <si>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</si>
  <si>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</si>
  <si>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</si>
  <si>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</si>
  <si>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</si>
  <si>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</si>
  <si>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</si>
  <si>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</si>
  <si>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</si>
  <si>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</si>
  <si>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</si>
  <si>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</si>
  <si>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</si>
  <si>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</si>
  <si>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</si>
  <si>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</si>
  <si>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</si>
  <si>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</si>
  <si>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</si>
  <si>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</si>
  <si>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</si>
  <si>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</si>
  <si>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</si>
  <si>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</si>
  <si>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</si>
  <si>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</si>
  <si>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</si>
  <si>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</si>
  <si>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</si>
  <si>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</si>
  <si>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</si>
  <si>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</si>
  <si>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</si>
  <si>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</si>
  <si>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</si>
  <si>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</si>
  <si>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</si>
  <si>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</si>
  <si>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</si>
  <si>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</si>
  <si>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</si>
  <si>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</si>
  <si>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</si>
  <si>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</si>
  <si>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</si>
  <si>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</si>
  <si>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</si>
  <si>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</si>
  <si>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</si>
  <si>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</si>
  <si>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</si>
  <si>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</si>
  <si>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</si>
  <si>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</si>
  <si>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</si>
  <si>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</si>
  <si>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</si>
  <si>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</si>
  <si>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</si>
  <si>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</si>
  <si>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</si>
  <si>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</si>
  <si>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</si>
  <si>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</si>
  <si>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</si>
  <si>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</si>
  <si>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</si>
  <si>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</si>
  <si>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</si>
  <si>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</si>
  <si>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</si>
  <si>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</si>
  <si>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</si>
  <si>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</si>
  <si>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</si>
  <si>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</si>
  <si>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</si>
  <si>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</si>
  <si>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</si>
  <si>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</si>
  <si>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</si>
  <si>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</si>
  <si>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</si>
  <si>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</si>
  <si>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</si>
  <si>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</si>
  <si>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</si>
  <si>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</si>
  <si>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</si>
  <si>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</si>
  <si>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</si>
  <si>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</si>
  <si>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</si>
  <si>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</si>
  <si>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</si>
  <si>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</si>
  <si>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</si>
  <si>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</si>
  <si>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</si>
  <si>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</si>
  <si>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</si>
  <si>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</si>
  <si>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</si>
  <si>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</si>
  <si>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</si>
  <si>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</si>
  <si>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</si>
  <si>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</si>
  <si>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</si>
  <si>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</si>
  <si>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</si>
  <si>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</si>
  <si>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</si>
  <si>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</si>
  <si>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</si>
  <si>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</si>
  <si>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</si>
  <si>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</si>
  <si>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</si>
  <si>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</si>
  <si>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</si>
  <si>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</si>
  <si>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</si>
  <si>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</si>
  <si>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</si>
  <si>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</si>
  <si>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</si>
  <si>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</si>
  <si>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</si>
  <si>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</si>
  <si>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</si>
  <si>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</si>
  <si>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</si>
  <si>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</si>
  <si>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</si>
  <si>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</si>
  <si>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</si>
  <si>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</si>
  <si>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</si>
  <si>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</si>
  <si>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</si>
  <si>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</si>
  <si>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</si>
  <si>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</si>
  <si>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</si>
  <si>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</si>
  <si>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</si>
  <si>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</si>
  <si>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</si>
  <si>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</si>
  <si>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</si>
  <si>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</si>
  <si>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</si>
  <si>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</si>
  <si>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</si>
  <si>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</si>
  <si>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</si>
  <si>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</si>
  <si>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</si>
  <si>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</si>
  <si>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</si>
  <si>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</si>
  <si>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</si>
  <si>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</si>
  <si>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</si>
  <si>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</si>
  <si>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</si>
  <si>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</si>
  <si>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</si>
  <si>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</si>
  <si>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</si>
  <si>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</si>
  <si>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</si>
  <si>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</si>
  <si>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</si>
  <si>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</si>
  <si>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</si>
  <si>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</si>
  <si>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</si>
  <si>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</si>
  <si>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</si>
  <si>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</si>
  <si>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</si>
  <si>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</si>
  <si>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</si>
  <si>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</si>
  <si>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</si>
  <si>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</si>
  <si>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</si>
  <si>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</si>
  <si>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</si>
  <si>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</si>
  <si>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</si>
  <si>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</si>
  <si>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</si>
  <si>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</si>
  <si>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</si>
  <si>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</si>
  <si>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</si>
  <si>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</si>
  <si>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</si>
  <si>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</si>
  <si>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</si>
  <si>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</si>
  <si>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</si>
  <si>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</si>
  <si>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</si>
  <si>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</si>
  <si>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</si>
  <si>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</si>
  <si>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</si>
  <si>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</si>
  <si>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</si>
  <si>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</si>
  <si>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</si>
  <si>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</si>
  <si>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</si>
  <si>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</si>
  <si>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</si>
  <si>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</si>
  <si>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</si>
  <si>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</si>
  <si>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</si>
  <si>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</si>
  <si>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</si>
  <si>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</si>
  <si>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</si>
  <si>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</si>
  <si>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</si>
  <si>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</si>
  <si>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</si>
  <si>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</si>
  <si>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</si>
  <si>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</si>
  <si>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</si>
  <si>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</si>
  <si>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</si>
  <si>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</si>
  <si>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</si>
  <si>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</si>
  <si>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</si>
  <si>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</si>
  <si>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</si>
  <si>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</si>
  <si>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</si>
  <si>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</si>
  <si>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</si>
  <si>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</si>
  <si>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</si>
  <si>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</si>
  <si>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</si>
  <si>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</si>
  <si>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</si>
  <si>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</si>
  <si>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</si>
  <si>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</si>
  <si>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</si>
  <si>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</si>
  <si>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</si>
  <si>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</si>
  <si>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</si>
  <si>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</si>
  <si>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</si>
  <si>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</si>
  <si>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</si>
  <si>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</si>
  <si>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</si>
  <si>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</si>
  <si>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</si>
  <si>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</si>
  <si>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</si>
  <si>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</si>
  <si>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</si>
  <si>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</si>
  <si>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</si>
  <si>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</si>
  <si>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</si>
  <si>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</si>
  <si>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</si>
  <si>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</si>
  <si>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</si>
  <si>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</si>
  <si>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</si>
  <si>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</si>
  <si>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</si>
  <si>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</si>
  <si>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</si>
  <si>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</si>
  <si>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</si>
  <si>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</si>
  <si>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</si>
  <si>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</si>
  <si>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</si>
  <si>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</si>
  <si>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</si>
  <si>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</si>
  <si>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</si>
  <si>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</si>
  <si>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</si>
  <si>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</si>
  <si>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</si>
  <si>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</si>
  <si>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</si>
  <si>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</si>
  <si>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</si>
  <si>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</si>
  <si>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</si>
  <si>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</si>
  <si>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</si>
  <si>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</si>
  <si>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</si>
  <si>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</si>
  <si>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</si>
  <si>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</si>
  <si>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</si>
  <si>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</si>
  <si>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</si>
  <si>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</si>
  <si>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</si>
  <si>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</si>
  <si>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</si>
  <si>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</si>
  <si>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</si>
  <si>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</si>
  <si>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</si>
  <si>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</si>
  <si>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</si>
  <si>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</si>
  <si>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</si>
  <si>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</si>
  <si>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</si>
  <si>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</si>
  <si>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</si>
  <si>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</si>
  <si>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</si>
  <si>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</si>
  <si>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</si>
  <si>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</si>
  <si>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</si>
  <si>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</si>
  <si>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</si>
  <si>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</si>
  <si>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</si>
  <si>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</si>
  <si>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</si>
  <si>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</si>
  <si>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</si>
  <si>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</si>
  <si>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</si>
  <si>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</si>
  <si>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</si>
  <si>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</si>
  <si>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</si>
  <si>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</si>
  <si>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</si>
  <si>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</si>
  <si>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</si>
  <si>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</si>
  <si>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</si>
  <si>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</si>
  <si>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</si>
  <si>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</si>
  <si>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</si>
  <si>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</si>
  <si>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</si>
  <si>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</si>
  <si>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</si>
  <si>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</si>
  <si>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</si>
  <si>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</si>
  <si>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</si>
  <si>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</si>
  <si>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</si>
  <si>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</si>
  <si>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</si>
  <si>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</si>
  <si>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</si>
  <si>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</si>
  <si>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</si>
  <si>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</si>
  <si>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</si>
  <si>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</si>
  <si>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</si>
  <si>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</si>
  <si>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</si>
  <si>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</si>
  <si>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</si>
  <si>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</si>
  <si>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</si>
  <si>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</si>
  <si>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</si>
  <si>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</si>
  <si>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</si>
  <si>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</si>
  <si>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</si>
  <si>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</si>
  <si>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</si>
  <si>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</si>
  <si>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</si>
  <si>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</si>
  <si>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</si>
  <si>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</si>
  <si>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</si>
  <si>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</si>
  <si>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</si>
  <si>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</si>
  <si>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</si>
  <si>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</si>
  <si>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</si>
  <si>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</si>
  <si>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</si>
  <si>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</si>
  <si>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</si>
  <si>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</si>
  <si>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</si>
  <si>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</si>
  <si>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</si>
  <si>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</si>
  <si>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</si>
  <si>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</si>
  <si>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</si>
  <si>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</si>
  <si>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</si>
  <si>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</si>
  <si>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</si>
  <si>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</si>
  <si>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</si>
  <si>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</si>
  <si>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</si>
  <si>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</si>
  <si>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</si>
  <si>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</si>
  <si>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</si>
  <si>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</si>
  <si>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</si>
  <si>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</si>
  <si>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</si>
  <si>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</si>
  <si>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</si>
  <si>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</si>
  <si>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</si>
  <si>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</si>
  <si>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</si>
  <si>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</si>
  <si>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</si>
  <si>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</si>
  <si>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</si>
  <si>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</si>
  <si>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</si>
  <si>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</si>
  <si>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</si>
  <si>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</si>
  <si>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</si>
  <si>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</si>
  <si>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</si>
  <si>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</si>
  <si>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</si>
  <si>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</si>
  <si>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</si>
  <si>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</si>
  <si>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</si>
  <si>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</si>
  <si>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</si>
  <si>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</si>
  <si>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</si>
  <si>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</si>
  <si>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</si>
  <si>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</si>
  <si>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</si>
  <si>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</si>
  <si>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</si>
  <si>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</si>
  <si>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</si>
  <si>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</si>
  <si>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</si>
  <si>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</si>
  <si>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</si>
  <si>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</si>
  <si>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</si>
  <si>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</si>
  <si>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</si>
  <si>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</si>
  <si>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</si>
  <si>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</si>
  <si>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</si>
  <si>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</si>
  <si>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</si>
  <si>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</si>
  <si>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</si>
  <si>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</si>
  <si>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</si>
  <si>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</si>
  <si>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</si>
  <si>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</si>
  <si>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</si>
  <si>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</si>
  <si>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</si>
  <si>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</si>
  <si>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</si>
  <si>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</si>
  <si>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</si>
  <si>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</si>
  <si>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</si>
  <si>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</si>
  <si>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</si>
  <si>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</si>
  <si>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</si>
  <si>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</si>
  <si>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</si>
  <si>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</si>
  <si>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</si>
  <si>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</si>
  <si>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</si>
  <si>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</si>
  <si>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</si>
  <si>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</si>
  <si>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</si>
  <si>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</si>
  <si>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</si>
  <si>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</si>
  <si>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</si>
  <si>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</si>
  <si>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</si>
  <si>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</si>
  <si>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</si>
  <si>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</si>
  <si>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</si>
  <si>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</si>
  <si>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</si>
  <si>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</si>
  <si>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</si>
  <si>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</si>
  <si>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</si>
  <si>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</si>
  <si>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</si>
  <si>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</si>
  <si>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</si>
  <si>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</si>
  <si>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</si>
  <si>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</si>
  <si>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</si>
  <si>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</si>
  <si>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</si>
  <si>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</si>
  <si>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</si>
  <si>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</si>
  <si>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</si>
  <si>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</si>
  <si>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</si>
  <si>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</si>
  <si>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</si>
  <si>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</si>
  <si>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</si>
  <si>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</si>
  <si>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</si>
  <si>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</si>
  <si>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</si>
  <si>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</si>
  <si>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</si>
  <si>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</si>
  <si>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</si>
  <si>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</si>
  <si>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</si>
  <si>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</si>
  <si>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</si>
  <si>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</si>
  <si>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</si>
  <si>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</si>
  <si>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</si>
  <si>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</si>
  <si>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</si>
  <si>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</si>
  <si>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</si>
  <si>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</si>
  <si>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</si>
  <si>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</si>
  <si>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</si>
  <si>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</si>
  <si>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</si>
  <si>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</si>
  <si>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</si>
  <si>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</si>
  <si>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</si>
  <si>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</si>
  <si>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</si>
  <si>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</si>
  <si>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</si>
  <si>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</si>
  <si>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</si>
  <si>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</si>
  <si>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</si>
  <si>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</si>
  <si>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</si>
  <si>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</si>
  <si>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</si>
  <si>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</si>
  <si>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</si>
  <si>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</si>
  <si>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</si>
  <si>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</si>
  <si>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</si>
  <si>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</si>
  <si>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</si>
  <si>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</si>
  <si>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</si>
  <si>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</si>
  <si>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</si>
  <si>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</si>
  <si>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</si>
  <si>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</si>
  <si>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</si>
  <si>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</si>
  <si>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</si>
  <si>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</si>
  <si>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</si>
  <si>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</si>
  <si>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</si>
  <si>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</si>
  <si>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</si>
  <si>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</si>
  <si>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</si>
  <si>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</si>
  <si>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</si>
  <si>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</si>
  <si>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</si>
  <si>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</si>
  <si>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</si>
  <si>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</si>
  <si>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</si>
  <si>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</si>
  <si>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</si>
  <si>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</si>
  <si>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</si>
  <si>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</si>
  <si>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</si>
  <si>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</si>
  <si>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</si>
  <si>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</si>
  <si>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</si>
  <si>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</si>
  <si>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</si>
  <si>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</si>
  <si>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</si>
  <si>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</si>
  <si>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</si>
  <si>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</si>
  <si>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</si>
  <si>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</si>
  <si>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</si>
  <si>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</si>
  <si>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</si>
  <si>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</si>
  <si>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</si>
  <si>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</si>
  <si>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</si>
  <si>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</si>
  <si>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</si>
  <si>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</si>
  <si>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</si>
  <si>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</si>
  <si>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</si>
  <si>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</si>
  <si>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</si>
  <si>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</si>
  <si>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</si>
  <si>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</si>
  <si>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</si>
  <si>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</si>
  <si>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</si>
  <si>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</si>
  <si>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</si>
  <si>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</si>
  <si>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</si>
  <si>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</si>
  <si>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</si>
  <si>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</si>
  <si>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</si>
  <si>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</si>
  <si>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</si>
  <si>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</si>
  <si>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</si>
  <si>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</si>
  <si>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</si>
  <si>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</si>
  <si>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</si>
  <si>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</si>
  <si>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</si>
  <si>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</si>
  <si>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</si>
  <si>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</si>
  <si>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</si>
  <si>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</si>
  <si>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</si>
  <si>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</si>
  <si>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</si>
  <si>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</si>
  <si>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</si>
  <si>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</si>
  <si>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</si>
  <si>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</si>
  <si>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</si>
  <si>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</si>
  <si>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</si>
  <si>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</si>
  <si>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</si>
  <si>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</si>
  <si>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</si>
  <si>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</si>
  <si>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</si>
  <si>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</si>
  <si>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</si>
  <si>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</si>
  <si>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</si>
  <si>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</si>
  <si>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</si>
  <si>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</si>
  <si>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</si>
  <si>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</si>
  <si>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</si>
  <si>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</si>
  <si>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</si>
  <si>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</si>
  <si>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</si>
  <si>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</si>
  <si>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</si>
  <si>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</si>
  <si>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</si>
  <si>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</si>
  <si>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</si>
  <si>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</si>
  <si>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</si>
  <si>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</si>
  <si>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</si>
  <si>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</si>
  <si>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</si>
  <si>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</si>
  <si>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</si>
  <si>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</si>
  <si>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</si>
  <si>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</si>
  <si>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</si>
  <si>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</si>
  <si>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</si>
  <si>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</si>
  <si>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</si>
  <si>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</si>
  <si>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</si>
  <si>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</si>
  <si>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</si>
  <si>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</si>
  <si>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</si>
  <si>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</si>
  <si>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</si>
  <si>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</si>
  <si>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</si>
  <si>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</si>
  <si>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</si>
  <si>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</si>
  <si>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</si>
  <si>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</si>
  <si>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</si>
  <si>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</si>
  <si>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</si>
  <si>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</si>
  <si>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</si>
  <si>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</si>
  <si>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</si>
  <si>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</si>
  <si>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</si>
  <si>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</si>
  <si>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</si>
  <si>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</si>
  <si>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</si>
  <si>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</si>
  <si>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</si>
  <si>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</si>
  <si>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</si>
  <si>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</si>
  <si>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</si>
  <si>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</si>
  <si>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</si>
  <si>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</si>
  <si>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</si>
  <si>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</si>
  <si>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</si>
  <si>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</si>
  <si>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</si>
  <si>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</si>
  <si>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</si>
  <si>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</si>
  <si>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</si>
  <si>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</si>
  <si>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</si>
  <si>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</si>
  <si>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</si>
  <si>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</si>
  <si>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</si>
  <si>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</si>
  <si>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</si>
  <si>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</si>
  <si>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</si>
  <si>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</si>
  <si>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</si>
  <si>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</si>
  <si>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</si>
  <si>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</si>
  <si>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</si>
  <si>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</si>
  <si>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</si>
  <si>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</si>
  <si>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</si>
  <si>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</si>
  <si>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</si>
  <si>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</si>
  <si>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</si>
  <si>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</si>
  <si>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</si>
  <si>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</si>
  <si>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</si>
  <si>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</si>
  <si>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</si>
  <si>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</si>
  <si>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</si>
  <si>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</si>
  <si>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</si>
  <si>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</si>
  <si>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</si>
  <si>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</si>
  <si>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</si>
  <si>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</si>
  <si>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</si>
  <si>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</si>
  <si>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</si>
  <si>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</si>
  <si>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</si>
  <si>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</si>
  <si>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</si>
  <si>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</si>
  <si>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</si>
  <si>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</si>
  <si>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</si>
  <si>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</si>
  <si>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</si>
  <si>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</si>
  <si>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</si>
  <si>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</si>
  <si>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</si>
  <si>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</si>
  <si>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</si>
  <si>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</si>
  <si>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</si>
  <si>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</si>
  <si>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</si>
  <si>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</si>
  <si>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</si>
  <si>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</si>
  <si>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</si>
  <si>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</si>
  <si>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</si>
  <si>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</si>
  <si>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</si>
  <si>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</si>
  <si>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</si>
  <si>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</si>
  <si>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</si>
  <si>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</si>
  <si>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</si>
  <si>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</si>
  <si>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</si>
  <si>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</si>
  <si>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</si>
  <si>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</si>
  <si>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</si>
  <si>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</si>
  <si>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</si>
  <si>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</si>
  <si>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</si>
  <si>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</si>
  <si>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</si>
  <si>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</si>
  <si>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</si>
  <si>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</si>
  <si>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</si>
  <si>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</si>
  <si>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</si>
  <si>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</si>
  <si>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</si>
  <si>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</si>
  <si>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</si>
  <si>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</si>
  <si>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</si>
  <si>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</si>
  <si>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</si>
  <si>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</si>
  <si>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</si>
  <si>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</si>
  <si>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</si>
  <si>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</si>
  <si>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</si>
  <si>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</si>
  <si>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</si>
  <si>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</si>
  <si>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</si>
  <si>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</si>
  <si>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</si>
  <si>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</si>
  <si>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</si>
  <si>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</si>
  <si>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</si>
  <si>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</si>
  <si>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</si>
  <si>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</si>
  <si>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</si>
  <si>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</si>
  <si>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</si>
  <si>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</si>
  <si>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</si>
  <si>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</si>
  <si>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</si>
  <si>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</si>
  <si>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</si>
  <si>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</si>
  <si>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</si>
  <si>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</si>
  <si>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</si>
  <si>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</si>
  <si>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</si>
  <si>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</si>
  <si>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</si>
  <si>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</si>
  <si>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</si>
  <si>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</si>
  <si>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</si>
  <si>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</si>
  <si>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</si>
  <si>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</si>
  <si>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</si>
  <si>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</si>
  <si>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</si>
  <si>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</si>
  <si>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</si>
  <si>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</si>
  <si>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</si>
  <si>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</si>
  <si>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</si>
  <si>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</si>
  <si>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</si>
  <si>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</si>
  <si>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</si>
  <si>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</si>
  <si>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</si>
  <si>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</si>
  <si>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</si>
  <si>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</si>
  <si>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</si>
  <si>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</si>
  <si>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</si>
  <si>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</si>
  <si>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</si>
  <si>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</si>
  <si>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</si>
  <si>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</si>
  <si>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</si>
  <si>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</si>
  <si>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</si>
  <si>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</si>
  <si>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</si>
  <si>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</si>
  <si>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</si>
  <si>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</si>
  <si>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</si>
  <si>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</si>
  <si>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</si>
  <si>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</si>
  <si>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</si>
  <si>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</si>
  <si>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</si>
  <si>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</si>
  <si>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</si>
  <si>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</si>
  <si>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</si>
  <si>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</si>
  <si>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</si>
  <si>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</si>
  <si>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</si>
  <si>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</si>
  <si>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</si>
  <si>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</si>
  <si>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</si>
  <si>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</si>
  <si>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</si>
  <si>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</si>
  <si>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</si>
  <si>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</si>
  <si>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</si>
  <si>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</si>
  <si>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</si>
  <si>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</si>
  <si>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</si>
  <si>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</si>
  <si>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</si>
  <si>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</si>
  <si>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</si>
  <si>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</si>
  <si>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</si>
  <si>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</si>
  <si>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</si>
  <si>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</si>
  <si>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</si>
  <si>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</si>
  <si>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</si>
  <si>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</si>
  <si>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</si>
  <si>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</si>
  <si>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</si>
  <si>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</si>
  <si>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</si>
  <si>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</si>
  <si>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</si>
  <si>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</si>
  <si>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</si>
  <si>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</si>
  <si>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</si>
  <si>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</si>
  <si>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</si>
  <si>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</si>
  <si>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</si>
  <si>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</si>
  <si>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</si>
  <si>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</si>
  <si>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</si>
  <si>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</si>
  <si>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</si>
  <si>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</si>
  <si>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</si>
  <si>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</si>
  <si>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</si>
  <si>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</si>
  <si>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</si>
  <si>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</si>
  <si>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</si>
  <si>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</si>
  <si>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</si>
  <si>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</si>
  <si>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</si>
  <si>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</si>
  <si>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</si>
  <si>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</si>
  <si>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</si>
  <si>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</si>
  <si>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</si>
  <si>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</si>
  <si>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</si>
  <si>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</si>
  <si>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</si>
  <si>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</si>
  <si>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</si>
  <si>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</si>
  <si>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</si>
  <si>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</si>
  <si>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</si>
  <si>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</si>
  <si>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</si>
  <si>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</si>
  <si>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</si>
  <si>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</si>
  <si>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</si>
  <si>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</si>
  <si>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</si>
  <si>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</si>
  <si>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</si>
  <si>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</si>
  <si>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</si>
  <si>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</si>
  <si>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</si>
  <si>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</si>
  <si>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</si>
  <si>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</si>
  <si>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</si>
  <si>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</si>
  <si>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</si>
  <si>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</si>
  <si>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</si>
  <si>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</si>
  <si>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</si>
  <si>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</si>
  <si>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</si>
  <si>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</si>
  <si>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</si>
  <si>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</si>
  <si>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</si>
  <si>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</si>
  <si>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</si>
  <si>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</si>
  <si>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</si>
  <si>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</si>
  <si>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</si>
  <si>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</si>
  <si>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</si>
  <si>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</si>
  <si>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</si>
  <si>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</si>
  <si>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</si>
  <si>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</si>
  <si>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</si>
  <si>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</si>
  <si>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</si>
  <si>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</si>
  <si>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</si>
  <si>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</si>
  <si>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</si>
  <si>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</si>
  <si>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</si>
  <si>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</si>
  <si>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</si>
  <si>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</si>
  <si>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</si>
  <si>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</si>
  <si>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</si>
  <si>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</si>
  <si>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</si>
  <si>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</si>
  <si>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</si>
  <si>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</si>
  <si>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</si>
  <si>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</si>
  <si>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</si>
  <si>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</si>
  <si>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</si>
  <si>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</si>
  <si>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</si>
  <si>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</si>
  <si>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</si>
  <si>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</si>
  <si>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</si>
  <si>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</si>
  <si>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</si>
  <si>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</si>
  <si>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</si>
  <si>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</si>
  <si>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</si>
  <si>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</si>
  <si>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</si>
  <si>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</si>
  <si>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</si>
  <si>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</si>
  <si>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</si>
  <si>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</si>
  <si>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</si>
  <si>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</si>
  <si>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</si>
  <si>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</si>
  <si>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</si>
  <si>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</si>
  <si>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</si>
  <si>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</si>
  <si>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</si>
  <si>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</si>
  <si>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</si>
  <si>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</si>
  <si>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</si>
  <si>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</si>
  <si>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</si>
  <si>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</si>
  <si>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</si>
  <si>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</si>
  <si>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</si>
  <si>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</si>
  <si>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</si>
  <si>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</si>
  <si>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</si>
  <si>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</si>
  <si>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</si>
  <si>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</si>
  <si>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</si>
  <si>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</si>
  <si>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</si>
  <si>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</si>
  <si>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</si>
  <si>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</si>
  <si>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</si>
  <si>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</si>
  <si>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</si>
  <si>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</si>
  <si>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</si>
  <si>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</si>
  <si>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</si>
  <si>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</si>
  <si>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</si>
  <si>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</si>
  <si>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</si>
  <si>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</si>
  <si>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</si>
  <si>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</si>
  <si>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</si>
  <si>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</si>
  <si>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</si>
  <si>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</si>
  <si>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</si>
  <si>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</si>
  <si>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</si>
  <si>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</si>
  <si>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</si>
  <si>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</si>
  <si>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</si>
  <si>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</si>
  <si>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</si>
  <si>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</si>
  <si>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</si>
  <si>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</si>
  <si>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</si>
  <si>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</si>
  <si>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</si>
  <si>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</si>
  <si>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</si>
  <si>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</si>
  <si>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</si>
  <si>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</si>
  <si>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</si>
  <si>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</si>
  <si>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</si>
  <si>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</si>
  <si>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</si>
  <si>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</si>
  <si>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</si>
  <si>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</si>
  <si>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</si>
  <si>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</si>
  <si>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</si>
  <si>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</si>
  <si>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</si>
  <si>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</si>
  <si>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</si>
  <si>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</si>
  <si>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</si>
  <si>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</si>
  <si>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</si>
  <si>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</si>
  <si>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</si>
  <si>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</si>
  <si>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</si>
  <si>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</si>
  <si>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</si>
  <si>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</si>
  <si>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</si>
  <si>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</si>
  <si>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</si>
  <si>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</si>
  <si>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</si>
  <si>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</si>
  <si>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</si>
  <si>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</si>
  <si>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</si>
  <si>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</si>
  <si>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</si>
  <si>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</si>
  <si>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</si>
  <si>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</si>
  <si>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</si>
  <si>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</si>
  <si>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</si>
  <si>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</si>
  <si>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</si>
  <si>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</si>
  <si>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</si>
  <si>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</si>
  <si>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</si>
  <si>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</si>
  <si>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</si>
  <si>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</si>
  <si>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</si>
  <si>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</si>
  <si>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</si>
  <si>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</si>
  <si>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</si>
  <si>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</si>
  <si>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</si>
  <si>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</si>
  <si>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</si>
  <si>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</si>
  <si>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</si>
  <si>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</si>
  <si>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</si>
  <si>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</si>
  <si>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</si>
  <si>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</si>
  <si>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</si>
  <si>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</si>
  <si>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</si>
  <si>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</si>
  <si>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</si>
  <si>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</si>
  <si>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</si>
  <si>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</si>
  <si>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</si>
  <si>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</si>
  <si>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</si>
  <si>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</si>
  <si>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</si>
  <si>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</si>
  <si>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</si>
  <si>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</si>
  <si>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</si>
  <si>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</si>
  <si>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</si>
  <si>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</si>
  <si>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</si>
  <si>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</si>
  <si>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</si>
  <si>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</si>
  <si>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</si>
  <si>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</si>
  <si>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</si>
  <si>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</si>
  <si>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</si>
  <si>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</si>
  <si>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</si>
  <si>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</si>
  <si>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</si>
  <si>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</si>
  <si>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</si>
  <si>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</si>
  <si>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</si>
  <si>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</si>
  <si>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</si>
  <si>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</si>
  <si>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</si>
  <si>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</si>
  <si>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</si>
  <si>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</si>
  <si>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</si>
  <si>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</si>
  <si>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</si>
  <si>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</si>
  <si>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</si>
  <si>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</si>
  <si>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</si>
  <si>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</si>
  <si>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</si>
  <si>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</si>
  <si>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</si>
  <si>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</si>
  <si>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</si>
  <si>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</si>
  <si>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</si>
  <si>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</si>
  <si>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</si>
  <si>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</si>
  <si>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</si>
  <si>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</si>
  <si>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</si>
  <si>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</si>
  <si>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</si>
  <si>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</si>
  <si>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</si>
  <si>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</si>
  <si>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</si>
  <si>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</si>
  <si>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</si>
  <si>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</si>
  <si>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</si>
  <si>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</si>
  <si>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</si>
  <si>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</si>
  <si>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</si>
  <si>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</si>
  <si>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</si>
  <si>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</si>
  <si>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</si>
  <si>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</si>
  <si>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</si>
  <si>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</si>
  <si>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</si>
  <si>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</si>
  <si>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</si>
  <si>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</si>
  <si>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</si>
  <si>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</si>
  <si>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</si>
  <si>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</si>
  <si>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</si>
  <si>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</si>
  <si>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</si>
  <si>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</si>
  <si>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</si>
  <si>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</si>
  <si>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</si>
  <si>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</si>
  <si>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</si>
  <si>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</si>
  <si>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</si>
  <si>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</si>
  <si>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</si>
  <si>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</si>
  <si>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</si>
  <si>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</si>
  <si>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</si>
  <si>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</si>
  <si>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</si>
  <si>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</si>
  <si>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</si>
  <si>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</si>
  <si>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</si>
  <si>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</si>
  <si>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</si>
  <si>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</si>
  <si>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</si>
  <si>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</si>
  <si>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</si>
  <si>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</si>
  <si>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</si>
  <si>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</si>
  <si>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</si>
  <si>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</si>
  <si>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</si>
  <si>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</si>
  <si>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</si>
  <si>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</si>
  <si>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</si>
  <si>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</si>
  <si>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</si>
  <si>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</si>
  <si>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</si>
  <si>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</si>
  <si>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</si>
  <si>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</si>
  <si>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</si>
  <si>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</si>
  <si>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</si>
  <si>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</si>
  <si>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</si>
  <si>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</si>
  <si>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</si>
  <si>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</si>
  <si>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</si>
  <si>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</si>
  <si>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</si>
  <si>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</si>
  <si>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</si>
  <si>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</si>
  <si>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</si>
  <si>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</si>
  <si>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</si>
  <si>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</si>
  <si>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</si>
  <si>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</si>
  <si>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</si>
  <si>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</si>
  <si>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</si>
  <si>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</si>
  <si>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</si>
  <si>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</si>
  <si>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</si>
  <si>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</si>
  <si>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</si>
  <si>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</si>
  <si>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</si>
  <si>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</si>
  <si>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</si>
  <si>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</si>
  <si>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</si>
  <si>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</si>
  <si>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</si>
  <si>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</si>
  <si>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</si>
  <si>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</si>
  <si>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</si>
  <si>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</si>
  <si>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</si>
  <si>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</si>
  <si>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</si>
  <si>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</si>
  <si>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</si>
  <si>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</si>
  <si>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</si>
  <si>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</si>
  <si>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</si>
  <si>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</si>
  <si>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</si>
  <si>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</si>
  <si>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</si>
  <si>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</si>
  <si>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</si>
  <si>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</si>
  <si>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</si>
  <si>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</si>
  <si>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</si>
  <si>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</si>
  <si>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</si>
  <si>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</si>
  <si>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</si>
  <si>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</si>
  <si>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</si>
  <si>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</si>
  <si>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</si>
  <si>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</si>
  <si>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</si>
  <si>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</si>
  <si>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</si>
  <si>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</si>
  <si>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</si>
  <si>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</si>
  <si>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</si>
  <si>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</si>
  <si>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</si>
  <si>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</si>
  <si>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</si>
  <si>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</si>
  <si>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</si>
  <si>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</si>
  <si>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</si>
  <si>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</si>
  <si>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</si>
  <si>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</si>
  <si>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</si>
  <si>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</si>
  <si>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</si>
  <si>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</si>
  <si>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</si>
  <si>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</si>
  <si>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</si>
  <si>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</si>
  <si>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</si>
  <si>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</si>
  <si>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</si>
  <si>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</si>
  <si>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</si>
  <si>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</si>
  <si>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</si>
  <si>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</si>
  <si>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</si>
  <si>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</si>
  <si>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</si>
  <si>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</si>
  <si>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</si>
  <si>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</si>
  <si>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</si>
  <si>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</si>
  <si>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</si>
  <si>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</si>
  <si>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</si>
  <si>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</si>
  <si>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</si>
  <si>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</si>
  <si>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</si>
  <si>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</si>
  <si>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</si>
  <si>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</si>
  <si>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</si>
  <si>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</si>
  <si>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</si>
  <si>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</si>
  <si>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</si>
  <si>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</si>
  <si>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</si>
  <si>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</si>
  <si>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</si>
  <si>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</si>
  <si>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</si>
  <si>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</si>
  <si>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</si>
  <si>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</si>
  <si>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</si>
  <si>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</si>
  <si>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</si>
  <si>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</si>
  <si>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</si>
  <si>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</si>
  <si>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</si>
  <si>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</si>
  <si>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</si>
  <si>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</si>
  <si>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</si>
  <si>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</si>
  <si>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</si>
  <si>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</si>
  <si>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</si>
  <si>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</si>
  <si>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</si>
  <si>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</si>
  <si>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</si>
  <si>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</si>
  <si>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</si>
  <si>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</si>
  <si>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</si>
  <si>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</si>
  <si>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</si>
  <si>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</si>
  <si>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</si>
  <si>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</si>
  <si>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</si>
  <si>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</si>
  <si>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</si>
  <si>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</si>
  <si>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</si>
  <si>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</si>
  <si>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</si>
  <si>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</si>
  <si>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</si>
  <si>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</si>
  <si>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</si>
  <si>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</si>
  <si>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</si>
  <si>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</si>
  <si>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</si>
  <si>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</si>
  <si>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</si>
  <si>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</si>
  <si>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</si>
  <si>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</si>
  <si>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</si>
  <si>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</si>
  <si>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</si>
  <si>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</si>
  <si>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</si>
  <si>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</si>
  <si>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</si>
  <si>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</si>
  <si>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</si>
  <si>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</si>
  <si>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</si>
  <si>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</si>
  <si>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</si>
  <si>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</si>
  <si>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</si>
  <si>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</si>
  <si>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</si>
  <si>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</si>
  <si>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</si>
  <si>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</si>
  <si>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</si>
  <si>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</si>
  <si>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</si>
  <si>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</si>
  <si>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</si>
  <si>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</si>
  <si>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</si>
  <si>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</si>
  <si>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</si>
  <si>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</si>
  <si>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</si>
  <si>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</si>
  <si>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</si>
  <si>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</si>
  <si>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</si>
  <si>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</si>
  <si>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</si>
  <si>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</si>
  <si>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</si>
  <si>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</si>
  <si>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</si>
  <si>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</si>
  <si>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</si>
  <si>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</si>
  <si>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</si>
  <si>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</si>
  <si>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</si>
  <si>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</si>
  <si>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</si>
  <si>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</si>
  <si>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</si>
  <si>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</si>
  <si>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</si>
  <si>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</si>
  <si>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</si>
  <si>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</si>
  <si>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</si>
  <si>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</si>
  <si>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</si>
  <si>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</si>
  <si>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</si>
  <si>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</si>
  <si>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</si>
  <si>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</si>
  <si>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</si>
  <si>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</si>
  <si>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</si>
  <si>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</si>
  <si>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</si>
  <si>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</si>
  <si>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</si>
  <si>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</si>
  <si>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</si>
  <si>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</si>
  <si>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</si>
  <si>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</si>
  <si>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</si>
  <si>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</si>
  <si>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</si>
  <si>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</si>
  <si>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</si>
  <si>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</si>
  <si>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</si>
  <si>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</si>
  <si>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</si>
  <si>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</si>
  <si>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</si>
  <si>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</si>
  <si>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</si>
  <si>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</si>
  <si>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</si>
  <si>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</si>
  <si>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</si>
  <si>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</si>
  <si>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</si>
  <si>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</si>
  <si>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</si>
  <si>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</si>
  <si>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</si>
  <si>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</si>
  <si>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</si>
  <si>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</si>
  <si>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</si>
  <si>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</si>
  <si>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</si>
  <si>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</si>
  <si>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</si>
  <si>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</si>
  <si>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</si>
  <si>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</si>
  <si>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</si>
  <si>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</si>
  <si>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</si>
  <si>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</si>
  <si>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</si>
  <si>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</si>
  <si>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</si>
  <si>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</si>
  <si>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</si>
  <si>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</si>
  <si>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</si>
  <si>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</si>
  <si>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</si>
  <si>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</si>
  <si>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</si>
  <si>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</si>
  <si>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</si>
  <si>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</si>
  <si>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</si>
  <si>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</si>
  <si>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</si>
  <si>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</si>
  <si>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</si>
  <si>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</si>
  <si>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</si>
  <si>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</si>
  <si>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</si>
  <si>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</si>
  <si>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</si>
  <si>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</si>
  <si>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</si>
  <si>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</si>
  <si>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</si>
  <si>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</si>
  <si>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</si>
  <si>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</si>
  <si>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</si>
  <si>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</si>
  <si>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</si>
  <si>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</si>
  <si>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</si>
  <si>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</si>
  <si>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</si>
  <si>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</si>
  <si>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</si>
  <si>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</si>
  <si>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</si>
  <si>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</si>
  <si>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</si>
  <si>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</si>
  <si>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</si>
  <si>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</si>
  <si>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</si>
  <si>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</si>
  <si>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</si>
  <si>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</si>
  <si>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</si>
  <si>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</si>
  <si>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</si>
  <si>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</si>
  <si>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</si>
  <si>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</si>
  <si>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</si>
  <si>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</si>
  <si>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</si>
  <si>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</si>
  <si>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</si>
  <si>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</si>
  <si>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</si>
  <si>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</si>
  <si>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</si>
  <si>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</si>
  <si>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</si>
  <si>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</si>
  <si>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</si>
  <si>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</si>
  <si>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</si>
  <si>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</si>
  <si>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</si>
  <si>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</si>
  <si>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</si>
  <si>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</si>
  <si>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</si>
  <si>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</si>
  <si>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</si>
  <si>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</si>
  <si>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</si>
  <si>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</si>
  <si>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</si>
  <si>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</si>
  <si>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</si>
  <si>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</si>
  <si>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</si>
  <si>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</si>
  <si>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</si>
  <si>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</si>
  <si>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</si>
  <si>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</si>
  <si>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</si>
  <si>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</si>
  <si>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</si>
  <si>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</si>
  <si>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</si>
  <si>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</si>
  <si>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</si>
  <si>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</si>
  <si>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</si>
  <si>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</si>
  <si>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</si>
  <si>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</si>
  <si>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</si>
  <si>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</si>
  <si>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</si>
  <si>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</si>
  <si>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</si>
  <si>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</si>
  <si>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</si>
  <si>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</si>
  <si>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</si>
  <si>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</si>
  <si>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</si>
  <si>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</si>
  <si>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</si>
  <si>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</si>
  <si>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</si>
  <si>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</si>
  <si>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</si>
  <si>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</si>
  <si>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</si>
  <si>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</si>
  <si>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</si>
  <si>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</si>
  <si>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</si>
  <si>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</si>
  <si>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</si>
  <si>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</si>
  <si>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</si>
  <si>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</si>
  <si>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</si>
  <si>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</si>
  <si>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</si>
  <si>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</si>
  <si>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</si>
  <si>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</si>
  <si>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</si>
  <si>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</si>
  <si>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</si>
  <si>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</si>
  <si>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</si>
  <si>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</si>
  <si>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</si>
  <si>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</si>
  <si>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</si>
  <si>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</si>
  <si>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</si>
  <si>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</si>
  <si>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</si>
  <si>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</si>
  <si>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</si>
  <si>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</si>
  <si>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</si>
  <si>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</si>
  <si>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</si>
  <si>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</si>
  <si>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</si>
  <si>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</si>
  <si>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</si>
  <si>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</si>
  <si>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</si>
  <si>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</si>
  <si>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</si>
  <si>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</si>
  <si>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</si>
  <si>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</si>
  <si>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</si>
  <si>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</si>
  <si>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</si>
  <si>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</si>
  <si>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</si>
  <si>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</si>
  <si>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</si>
  <si>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</si>
  <si>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</si>
  <si>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</si>
  <si>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</si>
  <si>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</si>
  <si>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</si>
  <si>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</si>
  <si>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</si>
  <si>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</si>
  <si>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</si>
  <si>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</si>
  <si>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</si>
  <si>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</si>
  <si>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</si>
  <si>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</si>
  <si>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</si>
  <si>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</si>
  <si>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</si>
  <si>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</si>
  <si>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</si>
  <si>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</si>
  <si>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</si>
  <si>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</si>
  <si>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</si>
  <si>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</si>
  <si>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</si>
  <si>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</si>
  <si>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</si>
  <si>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</si>
  <si>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</si>
  <si>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</si>
  <si>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</si>
  <si>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</si>
  <si>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</si>
  <si>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</si>
  <si>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</si>
  <si>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</si>
  <si>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</si>
  <si>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</si>
  <si>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</si>
  <si>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</si>
  <si>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</si>
  <si>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</si>
  <si>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</si>
  <si>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</si>
  <si>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</si>
  <si>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</si>
  <si>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</si>
  <si>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</si>
  <si>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</si>
  <si>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</si>
  <si>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</si>
  <si>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</si>
  <si>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</si>
  <si>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</si>
  <si>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</si>
  <si>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</si>
  <si>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</si>
  <si>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</si>
  <si>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</si>
  <si>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</si>
  <si>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</si>
  <si>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</si>
  <si>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</si>
  <si>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</si>
  <si>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</si>
  <si>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</si>
  <si>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</si>
  <si>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</si>
  <si>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</si>
  <si>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</si>
  <si>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</si>
  <si>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</si>
  <si>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</si>
  <si>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</si>
  <si>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</si>
  <si>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</si>
  <si>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</si>
  <si>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</si>
  <si>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</si>
  <si>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</si>
  <si>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</si>
  <si>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</si>
  <si>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</si>
  <si>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</si>
  <si>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</si>
  <si>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</si>
  <si>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</si>
  <si>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</si>
  <si>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</si>
  <si>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</si>
  <si>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</si>
  <si>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</si>
  <si>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</si>
  <si>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</si>
  <si>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</si>
  <si>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</si>
  <si>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</si>
  <si>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</si>
  <si>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</si>
  <si>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</si>
  <si>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</si>
  <si>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</si>
  <si>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</si>
  <si>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</si>
  <si>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</si>
  <si>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</si>
  <si>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</si>
  <si>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</si>
  <si>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</si>
  <si>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</si>
  <si>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</si>
  <si>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</si>
  <si>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</si>
  <si>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</si>
  <si>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</si>
  <si>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</si>
  <si>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</si>
  <si>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</si>
  <si>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</si>
  <si>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</si>
  <si>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</si>
  <si>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</si>
  <si>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</si>
  <si>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</si>
  <si>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</si>
  <si>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</si>
  <si>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</si>
  <si>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</si>
  <si>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</si>
  <si>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</si>
  <si>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</si>
  <si>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</si>
  <si>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</si>
  <si>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</si>
  <si>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</si>
  <si>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</si>
  <si>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</si>
  <si>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</si>
  <si>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</si>
  <si>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</si>
  <si>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</si>
  <si>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</si>
  <si>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</si>
  <si>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</si>
  <si>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</si>
  <si>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</si>
  <si>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</si>
  <si>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</si>
  <si>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</si>
  <si>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</si>
  <si>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</si>
  <si>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</si>
  <si>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</si>
  <si>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</si>
  <si>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</si>
  <si>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</si>
  <si>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</si>
  <si>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</si>
  <si>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</si>
  <si>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</si>
  <si>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</si>
  <si>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</si>
  <si>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</si>
  <si>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</si>
  <si>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</si>
  <si>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</si>
  <si>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</si>
  <si>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</si>
  <si>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</si>
  <si>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</si>
  <si>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</si>
  <si>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</si>
  <si>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</si>
  <si>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</si>
  <si>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</si>
  <si>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</si>
  <si>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</si>
  <si>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</si>
  <si>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</si>
  <si>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</si>
  <si>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</si>
  <si>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</si>
  <si>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</si>
  <si>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</si>
  <si>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</si>
  <si>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</si>
  <si>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</si>
  <si>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</si>
  <si>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</si>
  <si>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</si>
  <si>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</si>
  <si>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</si>
  <si>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</si>
  <si>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</si>
  <si>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</si>
  <si>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</si>
  <si>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</si>
  <si>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</si>
  <si>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</si>
  <si>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</si>
  <si>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</si>
  <si>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</si>
  <si>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</si>
  <si>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</si>
  <si>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</si>
  <si>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</si>
  <si>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</si>
  <si>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</si>
  <si>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</si>
  <si>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</si>
  <si>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</si>
  <si>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</si>
  <si>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</si>
  <si>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</si>
  <si>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</si>
  <si>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</si>
  <si>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</si>
  <si>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</si>
  <si>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</si>
  <si>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</si>
  <si>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</si>
  <si>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</si>
  <si>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</si>
  <si>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</si>
  <si>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</si>
  <si>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</si>
  <si>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</si>
  <si>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</si>
  <si>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</si>
  <si>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</si>
  <si>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</si>
  <si>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</si>
  <si>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</si>
  <si>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</si>
  <si>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</si>
  <si>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</si>
  <si>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</si>
  <si>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</si>
  <si>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</si>
  <si>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</si>
  <si>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</si>
  <si>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</si>
  <si>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</si>
  <si>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</si>
  <si>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</si>
  <si>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</si>
  <si>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</si>
  <si>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</si>
  <si>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</si>
  <si>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</si>
  <si>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</si>
  <si>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</si>
  <si>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</si>
  <si>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</si>
  <si>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</si>
  <si>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</si>
  <si>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</si>
  <si>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</si>
  <si>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</si>
  <si>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</si>
  <si>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</si>
  <si>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</si>
  <si>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</si>
  <si>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</si>
  <si>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</si>
  <si>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</si>
  <si>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</si>
  <si>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</si>
  <si>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</si>
  <si>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</si>
  <si>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</si>
  <si>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</si>
  <si>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</si>
  <si>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</si>
  <si>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</si>
  <si>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</si>
  <si>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</si>
  <si>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</si>
  <si>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</si>
  <si>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</si>
  <si>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</si>
  <si>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</si>
  <si>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</si>
  <si>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</si>
  <si>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</si>
  <si>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</si>
  <si>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</si>
  <si>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</si>
  <si>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</si>
  <si>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</si>
  <si>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</si>
  <si>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</si>
  <si>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</si>
  <si>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</si>
  <si>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</si>
  <si>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</si>
  <si>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</si>
  <si>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</si>
  <si>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</si>
  <si>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</si>
  <si>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</si>
  <si>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</si>
  <si>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</si>
  <si>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</si>
  <si>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</si>
  <si>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</si>
  <si>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</si>
  <si>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</si>
  <si>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</si>
  <si>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</si>
  <si>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</si>
  <si>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</si>
  <si>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</si>
  <si>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</si>
  <si>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</si>
  <si>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</si>
  <si>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</si>
  <si>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</si>
  <si>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</si>
  <si>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</si>
  <si>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</si>
  <si>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</si>
  <si>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</si>
  <si>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</si>
  <si>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</si>
  <si>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</si>
  <si>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</si>
  <si>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</si>
  <si>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</si>
  <si>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</si>
  <si>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</si>
  <si>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</si>
  <si>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</si>
  <si>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</si>
  <si>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</si>
  <si>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</si>
  <si>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</si>
  <si>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</si>
  <si>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</si>
  <si>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</si>
  <si>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</si>
  <si>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</si>
  <si>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</si>
  <si>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</si>
  <si>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</si>
  <si>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</si>
  <si>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</si>
  <si>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</si>
  <si>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</si>
  <si>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</si>
  <si>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</si>
  <si>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</si>
  <si>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</si>
  <si>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</si>
  <si>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</si>
  <si>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</si>
  <si>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</si>
  <si>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</si>
  <si>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</si>
  <si>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</si>
  <si>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</si>
  <si>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</si>
  <si>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</si>
  <si>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</si>
  <si>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</si>
  <si>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</si>
  <si>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</si>
  <si>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</si>
  <si>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</si>
  <si>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</si>
  <si>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</si>
  <si>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</si>
  <si>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</si>
  <si>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</si>
  <si>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</si>
  <si>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</si>
  <si>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</si>
  <si>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</si>
  <si>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</si>
  <si>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</si>
  <si>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</si>
  <si>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</si>
  <si>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</si>
  <si>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</si>
  <si>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</si>
  <si>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</si>
  <si>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</si>
  <si>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</si>
  <si>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</si>
  <si>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</si>
  <si>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</si>
  <si>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</si>
  <si>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</si>
  <si>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</si>
  <si>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</si>
  <si>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</si>
  <si>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</si>
  <si>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</si>
  <si>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</si>
  <si>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</si>
  <si>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</si>
  <si>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</si>
  <si>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</si>
  <si>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</si>
  <si>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</si>
  <si>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</si>
  <si>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</si>
  <si>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</si>
  <si>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</si>
  <si>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</si>
  <si>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</si>
  <si>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</si>
  <si>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</si>
  <si>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</si>
  <si>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</si>
  <si>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</si>
  <si>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</si>
  <si>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</si>
  <si>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</si>
  <si>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</si>
  <si>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</si>
  <si>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</si>
  <si>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</si>
  <si>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</si>
  <si>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</si>
  <si>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</si>
  <si>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</si>
  <si>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</si>
  <si>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</si>
  <si>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</si>
  <si>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</si>
  <si>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</si>
  <si>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</si>
  <si>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</si>
  <si>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</si>
  <si>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</si>
  <si>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</si>
  <si>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</si>
  <si>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</si>
  <si>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</si>
  <si>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</si>
  <si>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</si>
  <si>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</si>
  <si>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</si>
  <si>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</si>
  <si>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</si>
  <si>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</si>
  <si>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</si>
  <si>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</si>
  <si>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</si>
  <si>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</si>
  <si>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</si>
  <si>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</si>
  <si>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</si>
  <si>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</si>
  <si>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</si>
  <si>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</si>
  <si>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</si>
  <si>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</si>
  <si>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</si>
  <si>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</si>
  <si>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</si>
  <si>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</si>
  <si>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</si>
  <si>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</si>
  <si>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</si>
  <si>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</si>
  <si>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</si>
  <si>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</si>
  <si>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</si>
  <si>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</si>
  <si>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</si>
  <si>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</si>
  <si>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</si>
  <si>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</si>
  <si>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</si>
  <si>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</si>
  <si>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</si>
  <si>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</si>
  <si>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</si>
  <si>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</si>
  <si>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</si>
  <si>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</si>
  <si>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</si>
  <si>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</si>
  <si>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</si>
  <si>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</si>
  <si>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</si>
  <si>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</si>
  <si>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</si>
  <si>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</si>
  <si>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</si>
  <si>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</si>
  <si>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</si>
  <si>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</si>
  <si>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</si>
  <si>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</si>
  <si>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</si>
  <si>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</si>
  <si>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</si>
  <si>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</si>
  <si>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</si>
  <si>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</si>
  <si>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</si>
  <si>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</si>
  <si>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</si>
  <si>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</si>
  <si>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</si>
  <si>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</si>
  <si>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</si>
  <si>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</si>
  <si>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</si>
  <si>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</si>
  <si>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</si>
  <si>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</si>
  <si>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</si>
  <si>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</si>
  <si>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</si>
  <si>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</si>
  <si>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</si>
  <si>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</si>
  <si>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</si>
  <si>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</si>
  <si>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</si>
  <si>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</si>
  <si>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</si>
  <si>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</si>
  <si>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</si>
  <si>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</si>
  <si>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</si>
  <si>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</si>
  <si>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</si>
  <si>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</si>
  <si>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</si>
  <si>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</si>
  <si>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</si>
  <si>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</si>
  <si>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</si>
  <si>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</si>
  <si>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</si>
  <si>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</si>
  <si>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</si>
  <si>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</si>
  <si>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</si>
  <si>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</si>
  <si>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</si>
  <si>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</si>
  <si>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</si>
  <si>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</si>
  <si>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</si>
  <si>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</si>
  <si>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</si>
  <si>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</si>
  <si>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</si>
  <si>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</si>
  <si>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</si>
  <si>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</si>
  <si>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</si>
  <si>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</si>
  <si>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</si>
  <si>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</si>
  <si>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</si>
  <si>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</si>
  <si>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</si>
  <si>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</si>
  <si>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</si>
  <si>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</si>
  <si>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</si>
  <si>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</si>
  <si>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</si>
  <si>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</si>
  <si>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</si>
  <si>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</si>
  <si>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</si>
  <si>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</si>
  <si>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</si>
  <si>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</si>
  <si>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</si>
  <si>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</si>
  <si>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</si>
  <si>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</si>
  <si>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</si>
  <si>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</si>
  <si>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</si>
  <si>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</si>
  <si>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</si>
  <si>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</si>
  <si>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</si>
  <si>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</si>
  <si>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</si>
  <si>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</si>
  <si>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</si>
  <si>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</si>
  <si>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</si>
  <si>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</si>
  <si>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</si>
  <si>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</si>
  <si>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</si>
  <si>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</si>
  <si>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</si>
  <si>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</si>
  <si>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</si>
  <si>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</si>
  <si>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</si>
  <si>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</si>
  <si>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</si>
  <si>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</si>
  <si>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</si>
  <si>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</si>
  <si>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</si>
  <si>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</si>
  <si>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</si>
  <si>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</si>
  <si>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</si>
  <si>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</si>
  <si>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</si>
  <si>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</si>
  <si>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</si>
  <si>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</si>
  <si>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</si>
  <si>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</si>
  <si>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</si>
  <si>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</si>
  <si>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</si>
  <si>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</si>
  <si>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</si>
  <si>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</si>
  <si>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</si>
  <si>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</si>
  <si>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</si>
  <si>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</si>
  <si>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</si>
  <si>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</si>
  <si>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</si>
  <si>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</si>
  <si>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</si>
  <si>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</si>
  <si>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</si>
  <si>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</si>
  <si>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</si>
  <si>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</si>
  <si>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</si>
  <si>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</si>
  <si>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</si>
  <si>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</si>
  <si>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</si>
  <si>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</si>
  <si>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</si>
  <si>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</si>
  <si>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</si>
  <si>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</si>
  <si>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</si>
  <si>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</si>
  <si>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</si>
  <si>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</si>
  <si>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</si>
  <si>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</si>
  <si>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</si>
  <si>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</si>
  <si>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</si>
  <si>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</si>
  <si>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</si>
  <si>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</si>
  <si>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</si>
  <si>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</si>
  <si>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</si>
  <si>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</si>
  <si>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</si>
  <si>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</si>
  <si>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</si>
  <si>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</si>
  <si>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</si>
  <si>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</si>
  <si>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</si>
  <si>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</si>
  <si>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</si>
  <si>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</si>
  <si>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</si>
  <si>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</si>
  <si>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</si>
  <si>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</si>
  <si>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</si>
  <si>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</si>
  <si>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</si>
  <si>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</si>
  <si>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</si>
  <si>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</si>
  <si>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</si>
  <si>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</si>
  <si>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</si>
  <si>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</si>
  <si>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</si>
  <si>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</si>
  <si>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</si>
  <si>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</si>
  <si>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</si>
  <si>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</si>
  <si>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</si>
  <si>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</si>
  <si>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</si>
  <si>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</si>
  <si>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</si>
  <si>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</si>
  <si>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</si>
  <si>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</si>
  <si>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</si>
  <si>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</si>
  <si>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</si>
  <si>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</si>
  <si>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</si>
  <si>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</si>
  <si>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</si>
  <si>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</si>
  <si>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</si>
  <si>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</si>
  <si>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</si>
  <si>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</si>
  <si>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</si>
  <si>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</si>
  <si>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</si>
  <si>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</si>
  <si>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</si>
  <si>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</si>
  <si>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</si>
  <si>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</si>
  <si>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</si>
  <si>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</si>
  <si>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</si>
  <si>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</si>
  <si>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</si>
  <si>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</si>
  <si>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</si>
  <si>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</si>
  <si>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</si>
  <si>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</si>
  <si>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</si>
  <si>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</si>
  <si>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</si>
  <si>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</si>
  <si>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</si>
  <si>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</si>
  <si>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</si>
  <si>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</si>
  <si>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</si>
  <si>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</si>
  <si>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</si>
  <si>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</si>
  <si>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</si>
  <si>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</si>
  <si>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</si>
  <si>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</si>
  <si>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</si>
  <si>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</si>
  <si>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</si>
  <si>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</si>
  <si>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</si>
  <si>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</si>
  <si>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</si>
  <si>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</si>
  <si>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</si>
  <si>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</si>
  <si>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</si>
  <si>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</si>
  <si>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</si>
  <si>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</si>
  <si>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</si>
  <si>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</si>
  <si>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</si>
  <si>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</si>
  <si>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</si>
  <si>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</si>
  <si>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</si>
  <si>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</si>
  <si>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</si>
  <si>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</si>
  <si>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</si>
  <si>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</si>
  <si>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</si>
  <si>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</si>
  <si>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</si>
  <si>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</si>
  <si>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</si>
  <si>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</si>
  <si>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</si>
  <si>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</si>
  <si>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</si>
  <si>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</si>
  <si>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</si>
  <si>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</si>
  <si>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</si>
  <si>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</si>
  <si>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</si>
  <si>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</si>
  <si>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</si>
  <si>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</si>
  <si>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</si>
  <si>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</si>
  <si>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</si>
  <si>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</si>
  <si>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</si>
  <si>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</si>
  <si>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</si>
  <si>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</si>
  <si>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</si>
  <si>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</si>
  <si>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</si>
  <si>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</si>
  <si>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</si>
  <si>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</si>
  <si>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</si>
  <si>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</si>
  <si>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</si>
  <si>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</si>
  <si>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</si>
  <si>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</si>
  <si>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</si>
  <si>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</si>
  <si>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</si>
  <si>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</si>
  <si>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</si>
  <si>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</si>
  <si>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</si>
  <si>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</si>
  <si>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</si>
  <si>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</si>
  <si>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</si>
  <si>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</si>
  <si>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</si>
  <si>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</si>
  <si>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</si>
  <si>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</si>
  <si>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</si>
  <si>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</si>
  <si>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</si>
  <si>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</si>
  <si>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</si>
  <si>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</si>
  <si>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</si>
  <si>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</si>
  <si>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</si>
  <si>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</si>
  <si>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</si>
  <si>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</si>
  <si>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</si>
  <si>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</si>
  <si>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</si>
  <si>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</si>
  <si>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</si>
  <si>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</si>
  <si>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</si>
  <si>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</si>
  <si>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</si>
  <si>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</si>
  <si>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</si>
  <si>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</si>
  <si>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</si>
  <si>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</si>
  <si>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</si>
  <si>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</si>
  <si>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</si>
  <si>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</si>
  <si>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</si>
  <si>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</si>
  <si>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</si>
  <si>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</si>
  <si>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</si>
  <si>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</si>
  <si>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</si>
  <si>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</si>
  <si>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</si>
  <si>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</si>
  <si>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</si>
  <si>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</si>
  <si>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</si>
  <si>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</si>
  <si>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</si>
  <si>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</si>
  <si>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</si>
  <si>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</si>
  <si>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</si>
  <si>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</si>
  <si>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</si>
  <si>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</si>
  <si>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</si>
  <si>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</si>
  <si>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</si>
  <si>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</si>
  <si>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</si>
  <si>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</si>
  <si>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</si>
  <si>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</si>
  <si>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</si>
  <si>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</si>
  <si>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</si>
  <si>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</si>
  <si>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</si>
  <si>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</si>
  <si>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</si>
  <si>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</si>
  <si>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</si>
  <si>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</si>
  <si>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</si>
  <si>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</si>
  <si>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</si>
  <si>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</si>
  <si>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</si>
  <si>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</si>
  <si>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</si>
  <si>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</si>
  <si>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</si>
  <si>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</si>
  <si>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</si>
  <si>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</si>
  <si>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</si>
  <si>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</si>
  <si>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</si>
  <si>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</si>
  <si>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</si>
  <si>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</si>
  <si>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</si>
  <si>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</si>
  <si>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</si>
  <si>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</si>
  <si>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</si>
  <si>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</si>
  <si>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</si>
  <si>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</si>
  <si>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</si>
  <si>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</si>
  <si>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</si>
  <si>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</si>
  <si>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</si>
  <si>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</si>
  <si>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</si>
  <si>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</si>
  <si>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</si>
  <si>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</si>
  <si>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</si>
  <si>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</si>
  <si>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</si>
  <si>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</si>
  <si>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</si>
  <si>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</si>
  <si>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</si>
  <si>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</si>
  <si>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</si>
  <si>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</si>
  <si>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</si>
  <si>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</si>
  <si>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</si>
  <si>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</si>
  <si>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</si>
  <si>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</si>
  <si>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</si>
  <si>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</si>
  <si>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</si>
  <si>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</si>
  <si>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</si>
  <si>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</si>
  <si>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</si>
  <si>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</si>
  <si>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</si>
  <si>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</si>
  <si>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</si>
  <si>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</si>
  <si>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</si>
  <si>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</si>
  <si>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</si>
  <si>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</si>
  <si>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</si>
  <si>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</si>
  <si>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</si>
  <si>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</si>
  <si>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</si>
  <si>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</si>
  <si>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</si>
  <si>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</si>
  <si>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</si>
  <si>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</si>
  <si>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</si>
  <si>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</si>
  <si>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</si>
  <si>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</si>
  <si>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</si>
  <si>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</si>
  <si>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</si>
  <si>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</si>
  <si>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</si>
  <si>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</si>
  <si>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</si>
  <si>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</si>
  <si>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</si>
  <si>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</si>
  <si>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</si>
  <si>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</si>
  <si>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</si>
  <si>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</si>
  <si>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</si>
  <si>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</si>
  <si>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</si>
  <si>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</si>
  <si>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</si>
  <si>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</si>
  <si>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</si>
  <si>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</si>
  <si>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</si>
  <si>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</si>
  <si>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</si>
  <si>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</si>
  <si>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</si>
  <si>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</si>
  <si>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</si>
  <si>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</si>
  <si>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</si>
  <si>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</si>
  <si>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</si>
  <si>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</si>
  <si>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</si>
  <si>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</si>
  <si>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</si>
  <si>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</si>
  <si>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</si>
  <si>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</si>
  <si>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</si>
  <si>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</si>
  <si>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</si>
  <si>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</si>
  <si>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</si>
  <si>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</si>
  <si>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</si>
  <si>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</si>
  <si>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</si>
  <si>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</si>
  <si>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</si>
  <si>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</si>
  <si>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</si>
  <si>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</si>
  <si>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</si>
  <si>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</si>
  <si>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</si>
  <si>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</si>
  <si>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</si>
  <si>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</si>
  <si>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</si>
  <si>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</si>
  <si>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</si>
  <si>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</si>
  <si>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</si>
  <si>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</si>
  <si>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</si>
  <si>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</si>
  <si>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</si>
  <si>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</si>
  <si>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</si>
  <si>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</si>
  <si>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</si>
  <si>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</si>
  <si>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</si>
  <si>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</si>
  <si>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</si>
  <si>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</si>
  <si>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</si>
  <si>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</si>
  <si>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</si>
  <si>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</si>
  <si>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</si>
  <si>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</si>
  <si>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</si>
  <si>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</si>
  <si>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</si>
  <si>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</si>
  <si>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</si>
  <si>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</si>
  <si>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</si>
  <si>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</si>
  <si>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</si>
  <si>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</si>
  <si>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</si>
  <si>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</si>
  <si>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</si>
  <si>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</si>
  <si>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</si>
  <si>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</si>
  <si>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</si>
  <si>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</si>
  <si>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</si>
  <si>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</si>
  <si>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</si>
  <si>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</si>
  <si>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</si>
  <si>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</si>
  <si>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</si>
  <si>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</si>
  <si>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</si>
  <si>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</si>
  <si>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</si>
  <si>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</si>
  <si>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</si>
  <si>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</si>
  <si>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</si>
  <si>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</si>
  <si>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</si>
  <si>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</si>
  <si>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</si>
  <si>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</si>
  <si>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</si>
  <si>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</si>
  <si>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</si>
  <si>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</si>
  <si>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</si>
  <si>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</si>
  <si>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</si>
  <si>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</si>
  <si>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</si>
  <si>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</si>
  <si>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</si>
  <si>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</si>
  <si>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</si>
  <si>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</si>
  <si>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</si>
  <si>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</si>
  <si>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</si>
  <si>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</si>
  <si>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</si>
  <si>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</si>
  <si>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</si>
  <si>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</si>
  <si>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</si>
  <si>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</si>
  <si>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</si>
  <si>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</si>
  <si>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</si>
  <si>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</si>
  <si>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</si>
  <si>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</si>
  <si>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</si>
  <si>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</si>
  <si>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</si>
  <si>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</si>
  <si>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</si>
  <si>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</si>
  <si>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</si>
  <si>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</si>
  <si>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</si>
  <si>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</si>
  <si>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</si>
  <si>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</si>
  <si>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</si>
  <si>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</si>
  <si>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</si>
  <si>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</si>
  <si>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</si>
  <si>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</si>
  <si>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</si>
  <si>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</si>
  <si>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</si>
  <si>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</si>
  <si>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</si>
  <si>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</si>
  <si>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</si>
  <si>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</si>
  <si>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</si>
  <si>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</si>
  <si>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</si>
  <si>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</si>
  <si>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</si>
  <si>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</si>
  <si>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</si>
  <si>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</si>
  <si>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</si>
  <si>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</si>
  <si>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</si>
  <si>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</si>
  <si>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</si>
  <si>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</si>
  <si>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</si>
  <si>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</si>
  <si>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</si>
  <si>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</si>
  <si>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</si>
  <si>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</si>
  <si>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</si>
  <si>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</si>
  <si>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</si>
  <si>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</si>
  <si>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</si>
  <si>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</si>
  <si>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</si>
  <si>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</si>
  <si>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</si>
  <si>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</si>
  <si>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</si>
  <si>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</si>
  <si>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</si>
  <si>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</si>
  <si>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</si>
  <si>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</si>
  <si>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</si>
  <si>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</si>
  <si>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</si>
  <si>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</si>
  <si>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</si>
  <si>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</si>
  <si>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</si>
  <si>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</si>
  <si>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</si>
  <si>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</si>
  <si>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</si>
  <si>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</si>
  <si>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</si>
  <si>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</si>
  <si>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</si>
  <si>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</si>
  <si>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</si>
  <si>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</si>
  <si>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</si>
  <si>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</si>
  <si>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</si>
  <si>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</si>
  <si>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</si>
  <si>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</si>
  <si>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</si>
  <si>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</si>
  <si>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</si>
  <si>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</si>
  <si>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</si>
  <si>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</si>
  <si>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</si>
  <si>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</si>
  <si>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</si>
  <si>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</si>
  <si>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</si>
  <si>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</si>
  <si>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</si>
  <si>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</si>
  <si>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</si>
  <si>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</si>
  <si>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</si>
  <si>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</si>
  <si>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</si>
  <si>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</si>
  <si>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</si>
  <si>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</si>
  <si>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</si>
  <si>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</si>
  <si>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</si>
  <si>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</si>
  <si>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</si>
  <si>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</si>
  <si>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</si>
  <si>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</si>
  <si>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</si>
  <si>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</si>
  <si>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</si>
  <si>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</si>
  <si>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</si>
  <si>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</si>
  <si>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</si>
  <si>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</si>
  <si>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</si>
  <si>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</si>
  <si>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</si>
  <si>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</si>
  <si>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</si>
  <si>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</si>
  <si>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</si>
  <si>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</si>
  <si>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</si>
  <si>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</si>
  <si>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</si>
  <si>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</si>
  <si>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</si>
  <si>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</si>
  <si>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</si>
  <si>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</si>
  <si>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</si>
  <si>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</si>
  <si>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</si>
  <si>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</si>
  <si>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</si>
  <si>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</si>
  <si>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</si>
  <si>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</si>
  <si>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</si>
  <si>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</si>
  <si>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</si>
  <si>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</si>
  <si>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</si>
  <si>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</si>
  <si>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</si>
  <si>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</si>
  <si>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</si>
  <si>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</si>
  <si>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</si>
  <si>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</si>
  <si>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</si>
  <si>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</si>
  <si>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</si>
  <si>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</si>
  <si>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</si>
  <si>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</si>
  <si>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</si>
  <si>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</si>
  <si>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</si>
  <si>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</si>
  <si>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</si>
  <si>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</si>
  <si>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</si>
  <si>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</si>
  <si>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</si>
  <si>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</si>
  <si>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</si>
  <si>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</si>
  <si>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</si>
  <si>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</si>
  <si>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</si>
  <si>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</si>
  <si>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</si>
  <si>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</si>
  <si>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</si>
  <si>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</si>
  <si>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</si>
  <si>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</si>
  <si>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</si>
  <si>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</si>
  <si>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</si>
  <si>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</si>
  <si>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</si>
  <si>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</si>
  <si>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</si>
  <si>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</si>
  <si>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</si>
  <si>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</si>
  <si>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</si>
  <si>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</si>
  <si>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</si>
  <si>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</si>
  <si>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</si>
  <si>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</si>
  <si>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</si>
  <si>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</si>
  <si>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</si>
  <si>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</si>
  <si>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</si>
  <si>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</si>
  <si>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</si>
  <si>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</si>
  <si>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</si>
  <si>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</si>
  <si>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</si>
  <si>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</si>
  <si>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</si>
  <si>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</si>
  <si>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</si>
  <si>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</si>
  <si>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</si>
  <si>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</si>
  <si>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</si>
  <si>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</si>
  <si>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</si>
  <si>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</si>
  <si>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</si>
  <si>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</si>
  <si>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</si>
  <si>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</si>
  <si>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</si>
  <si>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</si>
  <si>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</si>
  <si>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</si>
  <si>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</si>
  <si>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</si>
  <si>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</si>
  <si>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</si>
  <si>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</si>
  <si>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</si>
  <si>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</si>
  <si>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</si>
  <si>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</si>
  <si>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</si>
  <si>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</si>
  <si>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</si>
  <si>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</si>
  <si>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</si>
  <si>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</si>
  <si>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</si>
  <si>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</si>
  <si>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</si>
  <si>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</si>
  <si>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</si>
  <si>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</si>
  <si>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</si>
  <si>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</si>
  <si>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</si>
  <si>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</si>
  <si>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</si>
  <si>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</si>
  <si>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</si>
  <si>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</si>
  <si>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</si>
  <si>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</si>
  <si>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</si>
  <si>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</si>
  <si>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</si>
  <si>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</si>
  <si>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</si>
  <si>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</si>
  <si>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</si>
  <si>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</si>
  <si>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</si>
  <si>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</si>
  <si>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</si>
  <si>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</si>
  <si>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</si>
  <si>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</si>
  <si>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</si>
  <si>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</si>
  <si>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</si>
  <si>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</si>
  <si>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</si>
  <si>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</si>
  <si>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</si>
  <si>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</si>
  <si>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</si>
  <si>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</si>
  <si>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</si>
  <si>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</si>
  <si>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</si>
  <si>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</si>
  <si>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</si>
  <si>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</si>
  <si>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</si>
  <si>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</si>
  <si>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</si>
  <si>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</si>
  <si>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</si>
  <si>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</si>
  <si>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</si>
  <si>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</si>
  <si>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</si>
  <si>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</si>
  <si>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</si>
  <si>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</si>
  <si>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</si>
  <si>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</si>
  <si>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</si>
  <si>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</si>
  <si>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</si>
  <si>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</si>
  <si>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</si>
  <si>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</si>
  <si>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</si>
  <si>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</si>
  <si>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</si>
  <si>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</si>
  <si>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</si>
  <si>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</si>
  <si>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</si>
  <si>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</si>
  <si>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</si>
  <si>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</si>
  <si>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</si>
  <si>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</si>
  <si>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</si>
  <si>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</si>
  <si>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</si>
  <si>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</si>
  <si>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</si>
  <si>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</si>
  <si>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</si>
  <si>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</si>
  <si>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</si>
  <si>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</si>
  <si>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</si>
  <si>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</si>
  <si>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</si>
  <si>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</si>
  <si>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</si>
  <si>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</si>
  <si>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</si>
  <si>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</si>
  <si>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</si>
  <si>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</si>
  <si>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</si>
  <si>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</si>
  <si>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</si>
  <si>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</si>
  <si>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</si>
  <si>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</si>
  <si>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</si>
  <si>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</si>
  <si>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</si>
  <si>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</si>
  <si>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</si>
  <si>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</si>
  <si>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</si>
  <si>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</si>
  <si>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</si>
  <si>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</si>
  <si>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</si>
  <si>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</si>
  <si>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</si>
  <si>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</si>
  <si>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</si>
  <si>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</si>
  <si>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</si>
  <si>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</si>
  <si>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</si>
  <si>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</si>
  <si>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</si>
  <si>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</si>
  <si>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</si>
  <si>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</si>
  <si>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</si>
  <si>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</si>
  <si>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</si>
  <si>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</si>
  <si>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</si>
  <si>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</si>
  <si>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</si>
  <si>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</si>
  <si>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</si>
  <si>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</si>
  <si>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</si>
  <si>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</si>
  <si>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</si>
  <si>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</si>
  <si>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</si>
  <si>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</si>
  <si>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</si>
  <si>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</si>
  <si>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</si>
  <si>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</si>
  <si>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</si>
  <si>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</si>
  <si>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</si>
  <si>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</si>
  <si>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</si>
  <si>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</si>
  <si>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</si>
  <si>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</si>
  <si>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</si>
  <si>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</si>
  <si>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</si>
  <si>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</si>
  <si>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</si>
  <si>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</si>
  <si>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</si>
  <si>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</si>
  <si>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</si>
  <si>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</si>
  <si>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</si>
  <si>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</si>
  <si>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</si>
  <si>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</si>
  <si>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</si>
  <si>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</si>
  <si>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</si>
  <si>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</si>
  <si>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</si>
  <si>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</si>
  <si>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</si>
  <si>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</si>
  <si>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</si>
  <si>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</si>
  <si>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</si>
  <si>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</si>
  <si>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</si>
  <si>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</si>
  <si>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</si>
  <si>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</si>
  <si>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</si>
  <si>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</si>
  <si>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</si>
  <si>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</si>
  <si>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</si>
  <si>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</si>
  <si>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</si>
  <si>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</si>
  <si>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</si>
  <si>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</si>
  <si>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</si>
  <si>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</si>
  <si>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</si>
  <si>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</si>
  <si>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</si>
  <si>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</si>
  <si>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</si>
  <si>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</si>
  <si>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</si>
  <si>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</si>
  <si>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</si>
  <si>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</si>
  <si>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</si>
  <si>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</si>
  <si>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</si>
  <si>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</si>
  <si>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</si>
  <si>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</si>
  <si>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</si>
  <si>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</si>
  <si>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</si>
  <si>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</si>
  <si>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</si>
  <si>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</si>
  <si>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</si>
  <si>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</si>
  <si>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</si>
  <si>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</si>
  <si>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</si>
  <si>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</si>
  <si>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</si>
  <si>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</si>
  <si>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</si>
  <si>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</si>
  <si>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</si>
  <si>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</si>
  <si>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</si>
  <si>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</si>
  <si>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</si>
  <si>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</si>
  <si>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</si>
  <si>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</si>
  <si>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</si>
  <si>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</si>
  <si>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</si>
  <si>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</si>
  <si>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</si>
  <si>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</si>
  <si>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</si>
  <si>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</si>
  <si>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</si>
  <si>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</si>
  <si>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</si>
  <si>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</si>
  <si>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</si>
  <si>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</si>
  <si>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</si>
  <si>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</si>
  <si>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</si>
  <si>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</si>
  <si>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</si>
  <si>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</si>
  <si>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</si>
  <si>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</si>
  <si>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</si>
  <si>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</si>
  <si>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</si>
  <si>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</si>
  <si>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</si>
  <si>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</si>
  <si>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</si>
  <si>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</si>
  <si>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</si>
  <si>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</si>
  <si>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</si>
  <si>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</si>
  <si>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</si>
  <si>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</si>
  <si>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</si>
  <si>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</si>
  <si>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</si>
  <si>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</si>
  <si>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</si>
  <si>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</si>
  <si>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</si>
  <si>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</si>
  <si>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</si>
  <si>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</si>
  <si>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</si>
  <si>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</si>
  <si>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</si>
  <si>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</si>
  <si>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</si>
  <si>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</si>
  <si>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</si>
  <si>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</si>
  <si>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</si>
  <si>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</si>
  <si>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</si>
  <si>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</si>
  <si>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</si>
  <si>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</si>
  <si>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</si>
  <si>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</si>
  <si>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</si>
  <si>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</si>
  <si>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</si>
  <si>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</si>
  <si>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</si>
  <si>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</si>
  <si>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</si>
  <si>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</si>
  <si>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</si>
  <si>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</si>
  <si>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</si>
  <si>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</si>
  <si>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</si>
  <si>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</si>
  <si>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</si>
  <si>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</si>
  <si>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</si>
  <si>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</si>
  <si>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</si>
  <si>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</si>
  <si>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</si>
  <si>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</si>
  <si>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</si>
  <si>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</si>
  <si>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</si>
  <si>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</si>
  <si>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</si>
  <si>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</si>
  <si>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</si>
  <si>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</si>
  <si>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</si>
  <si>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</si>
  <si>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</si>
  <si>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</si>
  <si>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</si>
  <si>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</si>
  <si>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</si>
  <si>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</si>
  <si>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</si>
  <si>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</si>
  <si>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</si>
  <si>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</si>
  <si>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</si>
  <si>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</si>
  <si>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</si>
  <si>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</si>
  <si>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</si>
  <si>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</si>
  <si>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</si>
  <si>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</si>
  <si>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</si>
  <si>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</si>
  <si>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</si>
  <si>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</si>
  <si>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</si>
  <si>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</si>
  <si>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</si>
  <si>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</si>
  <si>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</si>
  <si>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</si>
  <si>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</si>
  <si>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</si>
  <si>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</si>
  <si>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</si>
  <si>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</si>
  <si>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</si>
  <si>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</si>
  <si>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</si>
  <si>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</si>
  <si>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</si>
  <si>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</si>
  <si>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</si>
  <si>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</si>
  <si>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</si>
  <si>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</si>
  <si>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</si>
  <si>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</si>
  <si>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</si>
  <si>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</si>
  <si>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</si>
  <si>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</si>
  <si>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</si>
  <si>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</si>
  <si>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</si>
  <si>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</si>
  <si>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</si>
  <si>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</si>
  <si>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</si>
  <si>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</si>
  <si>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</si>
  <si>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</si>
  <si>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</si>
  <si>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</si>
  <si>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</si>
  <si>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</si>
  <si>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</si>
  <si>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</si>
  <si>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</si>
  <si>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</si>
  <si>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</si>
  <si>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</si>
  <si>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</si>
  <si>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</si>
  <si>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</si>
  <si>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</si>
  <si>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</si>
  <si>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</si>
  <si>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</si>
  <si>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</si>
  <si>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</si>
  <si>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</si>
  <si>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</si>
  <si>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</si>
  <si>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</si>
  <si>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</si>
  <si>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</si>
  <si>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</si>
  <si>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</si>
  <si>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</si>
  <si>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</si>
  <si>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</si>
  <si>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</si>
  <si>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</si>
  <si>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</si>
  <si>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</si>
  <si>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</si>
  <si>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</si>
  <si>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</si>
  <si>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</si>
  <si>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</si>
  <si>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</si>
  <si>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</si>
  <si>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</si>
  <si>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</si>
  <si>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</si>
  <si>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</si>
  <si>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</si>
  <si>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</si>
  <si>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</si>
  <si>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</si>
  <si>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</si>
  <si>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</si>
  <si>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</si>
  <si>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</si>
  <si>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</si>
  <si>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</si>
  <si>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</si>
  <si>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</si>
  <si>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</si>
  <si>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</si>
  <si>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</si>
  <si>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</si>
  <si>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</si>
  <si>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</si>
  <si>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</si>
  <si>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</si>
  <si>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</si>
  <si>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</si>
  <si>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</si>
  <si>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</si>
  <si>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</si>
  <si>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</si>
  <si>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</si>
  <si>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</si>
  <si>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</si>
  <si>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</si>
  <si>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</si>
  <si>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</si>
  <si>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</si>
  <si>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</si>
  <si>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</si>
  <si>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</si>
  <si>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</si>
  <si>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</si>
  <si>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</si>
  <si>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</si>
  <si>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</si>
  <si>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</si>
  <si>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</si>
  <si>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</si>
  <si>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</si>
  <si>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</si>
  <si>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</si>
  <si>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</si>
  <si>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</si>
  <si>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</si>
  <si>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</si>
  <si>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</si>
  <si>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</si>
  <si>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</si>
  <si>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</si>
  <si>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</si>
  <si>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</si>
  <si>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</si>
  <si>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</si>
  <si>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</si>
  <si>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</si>
  <si>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</si>
  <si>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</si>
  <si>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</si>
  <si>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</si>
  <si>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</si>
  <si>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</si>
  <si>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</si>
  <si>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</si>
  <si>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</si>
  <si>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</si>
  <si>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</si>
  <si>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</si>
  <si>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</si>
  <si>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</si>
  <si>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</si>
  <si>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</si>
  <si>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</si>
  <si>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</si>
  <si>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</si>
  <si>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</si>
  <si>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</si>
  <si>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</si>
  <si>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</si>
  <si>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</si>
  <si>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</si>
  <si>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</si>
  <si>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</si>
  <si>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</si>
  <si>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</si>
  <si>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</si>
  <si>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</si>
  <si>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</si>
  <si>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</si>
  <si>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</si>
  <si>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</si>
  <si>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</si>
  <si>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</si>
  <si>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</si>
  <si>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</si>
  <si>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</si>
  <si>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</si>
  <si>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</si>
  <si>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</si>
  <si>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</si>
  <si>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</si>
  <si>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</si>
  <si>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</si>
  <si>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</si>
  <si>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</si>
  <si>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</si>
  <si>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</si>
  <si>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</si>
  <si>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</si>
  <si>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</si>
  <si>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</si>
  <si>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</si>
  <si>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</si>
  <si>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</si>
  <si>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</si>
  <si>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</si>
  <si>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</si>
  <si>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</si>
  <si>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</si>
  <si>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</si>
  <si>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</si>
  <si>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</si>
  <si>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</si>
  <si>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</si>
  <si>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</si>
  <si>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</si>
  <si>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</si>
  <si>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</si>
  <si>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</si>
  <si>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</si>
  <si>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</si>
  <si>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</si>
  <si>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</si>
  <si>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</si>
  <si>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</si>
  <si>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</si>
  <si>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</si>
  <si>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</si>
  <si>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</si>
  <si>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</si>
  <si>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</si>
  <si>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</si>
  <si>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</si>
  <si>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</si>
  <si>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</si>
  <si>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</si>
  <si>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</si>
  <si>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</si>
  <si>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</si>
  <si>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</si>
  <si>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</si>
  <si>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</si>
  <si>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</si>
  <si>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</si>
  <si>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</si>
  <si>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</si>
  <si>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</si>
  <si>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</si>
  <si>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</si>
  <si>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</si>
  <si>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</si>
  <si>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</si>
  <si>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</si>
  <si>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</si>
  <si>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</si>
  <si>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</si>
  <si>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</si>
  <si>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</si>
  <si>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</si>
  <si>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</si>
  <si>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</si>
  <si>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</si>
  <si>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</si>
  <si>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</si>
  <si>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</si>
  <si>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</si>
  <si>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</si>
  <si>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</si>
  <si>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</si>
  <si>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</si>
  <si>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</si>
  <si>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</si>
  <si>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</si>
  <si>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</si>
  <si>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</si>
  <si>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</si>
  <si>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</si>
  <si>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</si>
  <si>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</si>
  <si>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</si>
  <si>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</si>
  <si>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</si>
  <si>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</si>
  <si>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</si>
  <si>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</si>
  <si>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</si>
  <si>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</si>
  <si>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</si>
  <si>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</si>
  <si>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</si>
  <si>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</si>
  <si>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</si>
  <si>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</si>
  <si>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</si>
  <si>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</si>
  <si>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</si>
  <si>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</si>
  <si>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</si>
  <si>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</si>
  <si>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</si>
  <si>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</si>
  <si>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</si>
  <si>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</si>
  <si>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</si>
  <si>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</si>
  <si>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</si>
  <si>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</si>
  <si>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</si>
  <si>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</si>
  <si>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</si>
  <si>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</si>
  <si>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</si>
  <si>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</si>
  <si>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</si>
  <si>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</si>
  <si>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</si>
  <si>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</si>
  <si>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</si>
  <si>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</si>
  <si>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</si>
  <si>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</si>
  <si>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</si>
  <si>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</si>
  <si>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</si>
  <si>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</si>
  <si>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</si>
  <si>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</si>
  <si>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</si>
  <si>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</si>
  <si>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</si>
  <si>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</si>
  <si>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</si>
  <si>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</si>
  <si>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</si>
  <si>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</si>
  <si>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</si>
  <si>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</si>
  <si>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</si>
  <si>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</si>
  <si>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</si>
  <si>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</si>
  <si>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</si>
  <si>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</si>
  <si>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</si>
  <si>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</si>
  <si>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</si>
  <si>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</si>
  <si>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</si>
  <si>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</si>
  <si>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</si>
  <si>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</si>
  <si>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</si>
  <si>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</si>
  <si>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</si>
  <si>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</si>
  <si>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</si>
  <si>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</si>
  <si>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</si>
  <si>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</si>
  <si>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</si>
  <si>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</si>
  <si>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</si>
  <si>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</si>
  <si>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</si>
  <si>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</si>
  <si>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</si>
  <si>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</si>
  <si>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</si>
  <si>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</si>
  <si>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</si>
  <si>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</si>
  <si>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</si>
  <si>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</si>
  <si>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</si>
  <si>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</si>
  <si>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</si>
  <si>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</si>
  <si>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</si>
  <si>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</si>
  <si>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</si>
  <si>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</si>
  <si>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</si>
  <si>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</si>
  <si>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</si>
  <si>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</si>
  <si>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</si>
  <si>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</si>
  <si>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</si>
  <si>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</si>
  <si>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</si>
  <si>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</si>
  <si>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</si>
  <si>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</si>
  <si>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</si>
  <si>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</si>
  <si>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</si>
  <si>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</si>
  <si>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</si>
  <si>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</si>
  <si>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</si>
  <si>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</si>
  <si>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</si>
  <si>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</si>
  <si>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</si>
  <si>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</si>
  <si>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</si>
  <si>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</si>
  <si>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</si>
  <si>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</si>
  <si>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</si>
  <si>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</si>
  <si>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</si>
  <si>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</si>
  <si>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</si>
  <si>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</si>
  <si>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</si>
  <si>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</si>
  <si>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</si>
  <si>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</si>
  <si>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</si>
  <si>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</si>
  <si>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</si>
  <si>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</si>
  <si>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</si>
  <si>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</si>
  <si>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</si>
  <si>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</si>
  <si>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</si>
  <si>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</si>
  <si>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</si>
  <si>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</si>
  <si>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</si>
  <si>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</si>
  <si>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</si>
  <si>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</si>
  <si>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</si>
  <si>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</si>
  <si>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</si>
  <si>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</si>
  <si>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</si>
  <si>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</si>
  <si>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</si>
  <si>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</si>
  <si>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</si>
  <si>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</si>
  <si>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</si>
  <si>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</si>
  <si>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</si>
  <si>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</si>
  <si>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</si>
  <si>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</si>
  <si>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</si>
  <si>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</si>
  <si>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</si>
  <si>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</si>
  <si>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</si>
  <si>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</si>
  <si>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</si>
  <si>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</si>
  <si>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</si>
  <si>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</si>
  <si>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</si>
  <si>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</si>
  <si>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</si>
  <si>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</si>
  <si>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</si>
  <si>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</si>
  <si>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</si>
  <si>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</si>
  <si>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</si>
  <si>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</si>
  <si>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</si>
  <si>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</si>
  <si>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</si>
  <si>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</si>
  <si>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</si>
  <si>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</si>
  <si>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</si>
  <si>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</si>
  <si>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</si>
  <si>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</si>
  <si>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</si>
  <si>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</si>
  <si>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</si>
  <si>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</si>
  <si>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</si>
  <si>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</si>
  <si>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</si>
  <si>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</si>
  <si>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</si>
  <si>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</si>
  <si>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</si>
  <si>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</si>
  <si>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</si>
  <si>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</si>
  <si>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</si>
  <si>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</si>
  <si>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</si>
  <si>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</si>
  <si>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</si>
  <si>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</si>
  <si>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</si>
  <si>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</si>
  <si>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</si>
  <si>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</si>
  <si>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</si>
  <si>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</si>
  <si>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</si>
  <si>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</si>
  <si>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</si>
  <si>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</si>
  <si>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</si>
  <si>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</si>
  <si>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</si>
  <si>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</si>
  <si>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</si>
  <si>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</si>
  <si>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</si>
  <si>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</si>
  <si>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</si>
  <si>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</si>
  <si>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</si>
  <si>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</si>
  <si>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</si>
  <si>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</si>
  <si>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</si>
  <si>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</si>
  <si>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</si>
  <si>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</si>
  <si>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</si>
  <si>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</si>
  <si>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</si>
  <si>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</si>
  <si>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</si>
  <si>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</si>
  <si>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</si>
  <si>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</si>
  <si>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</si>
  <si>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</si>
  <si>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</si>
  <si>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</si>
  <si>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</si>
  <si>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</si>
  <si>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</si>
  <si>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</si>
  <si>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</si>
  <si>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</si>
  <si>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</si>
  <si>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</si>
  <si>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</si>
  <si>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</si>
  <si>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</si>
  <si>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</si>
  <si>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</si>
  <si>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</si>
  <si>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</si>
  <si>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</si>
  <si>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</si>
  <si>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</si>
  <si>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</si>
  <si>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</si>
  <si>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</si>
  <si>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</si>
  <si>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</si>
  <si>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</si>
  <si>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</si>
  <si>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</si>
  <si>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</si>
  <si>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</si>
  <si>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</si>
  <si>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</si>
  <si>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</si>
  <si>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</si>
  <si>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</si>
  <si>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</si>
  <si>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</si>
  <si>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</si>
  <si>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</si>
  <si>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</si>
  <si>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</si>
  <si>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</si>
  <si>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</si>
  <si>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</si>
  <si>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</si>
  <si>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</si>
  <si>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</si>
  <si>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</si>
  <si>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</si>
  <si>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</si>
  <si>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</si>
  <si>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</si>
  <si>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</si>
  <si>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</si>
  <si>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</si>
  <si>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</si>
  <si>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</si>
  <si>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</si>
  <si>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</si>
  <si>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</si>
  <si>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</si>
  <si>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</si>
  <si>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</si>
  <si>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</si>
  <si>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</si>
  <si>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</si>
  <si>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</si>
  <si>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</si>
  <si>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</si>
  <si>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</si>
  <si>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</si>
  <si>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</si>
  <si>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</si>
  <si>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</si>
  <si>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</si>
  <si>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</si>
  <si>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</si>
  <si>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</si>
  <si>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</si>
  <si>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</si>
  <si>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</si>
  <si>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</si>
  <si>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</si>
  <si>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</si>
  <si>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</si>
  <si>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</si>
  <si>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</si>
  <si>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</si>
  <si>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</si>
  <si>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</si>
  <si>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</si>
  <si>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</si>
  <si>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</si>
  <si>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</si>
  <si>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</si>
  <si>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</si>
  <si>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</si>
  <si>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</si>
  <si>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</si>
  <si>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</si>
  <si>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</si>
  <si>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</si>
  <si>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</si>
  <si>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</si>
  <si>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</si>
  <si>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</si>
  <si>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</si>
  <si>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</si>
  <si>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</si>
  <si>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</si>
  <si>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</si>
  <si>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</si>
  <si>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</si>
  <si>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</si>
  <si>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</si>
  <si>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</si>
  <si>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</si>
  <si>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</si>
  <si>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</si>
  <si>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</si>
  <si>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</si>
  <si>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</si>
  <si>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</si>
  <si>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</si>
  <si>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</si>
  <si>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</si>
  <si>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</si>
  <si>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</si>
  <si>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</si>
  <si>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</si>
  <si>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</si>
  <si>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</si>
  <si>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</si>
  <si>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</si>
  <si>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</si>
  <si>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</si>
  <si>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</si>
  <si>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</si>
  <si>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</si>
  <si>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</si>
  <si>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</si>
  <si>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</si>
  <si>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</si>
  <si>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</si>
  <si>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</si>
  <si>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</si>
  <si>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</si>
  <si>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</si>
  <si>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</si>
  <si>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</si>
  <si>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</si>
  <si>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</si>
  <si>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</si>
  <si>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</si>
  <si>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</si>
  <si>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</si>
  <si>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</si>
  <si>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</si>
  <si>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</si>
  <si>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</si>
  <si>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</si>
  <si>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</si>
  <si>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</si>
  <si>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</si>
  <si>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</si>
  <si>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</si>
  <si>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</si>
  <si>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</si>
  <si>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</si>
  <si>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</si>
  <si>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</si>
  <si>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</si>
  <si>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</si>
  <si>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</si>
  <si>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</si>
  <si>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</si>
  <si>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</si>
  <si>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</si>
  <si>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</si>
  <si>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</si>
  <si>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</si>
  <si>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</si>
  <si>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</si>
  <si>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</si>
  <si>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</si>
  <si>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</si>
  <si>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</si>
  <si>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</si>
  <si>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</si>
  <si>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</si>
  <si>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</si>
  <si>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</si>
  <si>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</si>
  <si>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</si>
  <si>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</si>
  <si>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</si>
  <si>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</si>
  <si>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</si>
  <si>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</si>
  <si>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</si>
  <si>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</si>
  <si>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</si>
  <si>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</si>
  <si>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</si>
  <si>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</si>
  <si>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</si>
  <si>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</si>
  <si>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</si>
  <si>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</si>
  <si>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</si>
  <si>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</si>
  <si>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</si>
  <si>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</si>
  <si>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</si>
  <si>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</si>
  <si>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</si>
  <si>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</si>
  <si>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</si>
  <si>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</si>
  <si>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</si>
  <si>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</si>
  <si>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</si>
  <si>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</si>
  <si>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</si>
  <si>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</si>
  <si>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</si>
  <si>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</si>
  <si>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</si>
  <si>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</si>
  <si>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</si>
  <si>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</si>
  <si>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</si>
  <si>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</si>
  <si>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</si>
  <si>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</si>
  <si>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</si>
  <si>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</si>
  <si>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</si>
  <si>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</si>
  <si>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</si>
  <si>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</si>
  <si>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</si>
  <si>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</si>
  <si>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</si>
  <si>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</si>
  <si>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</si>
  <si>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</si>
  <si>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</si>
  <si>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</si>
  <si>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</si>
  <si>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</si>
  <si>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</si>
  <si>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</si>
  <si>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</si>
  <si>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</si>
  <si>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</si>
  <si>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</si>
  <si>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</si>
  <si>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</si>
  <si>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</si>
  <si>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</si>
  <si>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</si>
  <si>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</si>
  <si>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</si>
  <si>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</si>
  <si>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</si>
  <si>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</si>
  <si>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</si>
  <si>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</si>
  <si>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</si>
  <si>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</si>
  <si>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</si>
  <si>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</si>
  <si>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</si>
  <si>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</si>
  <si>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</si>
  <si>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</si>
  <si>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</si>
  <si>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</si>
  <si>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</si>
  <si>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</si>
  <si>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</si>
  <si>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</si>
  <si>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</si>
  <si>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</si>
  <si>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</si>
  <si>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</si>
  <si>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</si>
  <si>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</si>
  <si>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</si>
  <si>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</si>
  <si>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</si>
  <si>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</si>
  <si>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</si>
  <si>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</si>
  <si>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</si>
  <si>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</si>
  <si>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</si>
  <si>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</si>
  <si>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</si>
  <si>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</si>
  <si>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</si>
  <si>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</si>
  <si>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</si>
  <si>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</si>
  <si>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</si>
  <si>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</si>
  <si>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</si>
  <si>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</si>
  <si>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</si>
  <si>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</si>
  <si>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</si>
  <si>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</si>
  <si>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</si>
  <si>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</si>
  <si>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</si>
  <si>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</si>
  <si>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</si>
  <si>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</si>
  <si>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</si>
  <si>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</si>
  <si>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</si>
  <si>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</si>
  <si>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</si>
  <si>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</si>
  <si>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</si>
  <si>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</si>
  <si>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</si>
  <si>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</si>
  <si>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</si>
  <si>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</si>
  <si>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</si>
  <si>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</si>
  <si>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</si>
  <si>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</si>
  <si>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</si>
  <si>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</si>
  <si>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</si>
  <si>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</si>
  <si>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</si>
  <si>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</si>
  <si>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</si>
  <si>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</si>
  <si>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</si>
  <si>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</si>
  <si>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</si>
  <si>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</si>
  <si>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</si>
  <si>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</si>
  <si>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</si>
  <si>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</si>
  <si>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</si>
  <si>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</si>
  <si>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</si>
  <si>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</si>
  <si>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</si>
  <si>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</si>
  <si>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</si>
  <si>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</si>
  <si>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</si>
  <si>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</si>
  <si>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</si>
  <si>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</si>
  <si>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</si>
  <si>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</si>
  <si>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</si>
  <si>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</si>
  <si>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</si>
  <si>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</si>
  <si>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</si>
  <si>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</si>
  <si>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</si>
  <si>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</si>
  <si>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</si>
  <si>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</si>
  <si>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</si>
  <si>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</si>
  <si>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</si>
  <si>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</si>
  <si>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</si>
  <si>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</si>
  <si>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</si>
  <si>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</si>
  <si>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</si>
  <si>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</si>
  <si>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</si>
  <si>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</si>
  <si>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</si>
  <si>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</si>
  <si>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</si>
  <si>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</si>
  <si>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</si>
  <si>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</si>
  <si>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</si>
  <si>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</si>
  <si>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</si>
  <si>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</si>
  <si>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</si>
  <si>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</si>
  <si>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</si>
  <si>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</si>
  <si>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</si>
  <si>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</si>
  <si>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</si>
  <si>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</si>
  <si>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</si>
  <si>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</si>
  <si>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</si>
  <si>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</si>
  <si>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</si>
  <si>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</si>
  <si>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</si>
  <si>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</si>
  <si>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</si>
  <si>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</si>
  <si>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</si>
  <si>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</si>
  <si>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</si>
  <si>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</si>
  <si>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</si>
  <si>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</si>
  <si>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</si>
  <si>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</si>
  <si>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</si>
  <si>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</si>
  <si>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</si>
  <si>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</si>
  <si>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</si>
  <si>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</si>
  <si>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</si>
  <si>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</si>
  <si>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</si>
  <si>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</si>
  <si>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</si>
  <si>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</si>
  <si>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</si>
  <si>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</si>
  <si>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</si>
  <si>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</si>
  <si>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</si>
  <si>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</si>
  <si>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</si>
  <si>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</si>
  <si>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</si>
  <si>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</si>
  <si>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</si>
  <si>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</si>
  <si>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</si>
  <si>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</si>
  <si>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</si>
  <si>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</si>
  <si>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</si>
  <si>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</si>
  <si>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</si>
  <si>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</si>
  <si>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</si>
  <si>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</si>
  <si>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</si>
  <si>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</si>
  <si>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</si>
  <si>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</si>
  <si>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</si>
  <si>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</si>
  <si>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</si>
  <si>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</si>
  <si>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</si>
  <si>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</si>
  <si>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</si>
  <si>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</si>
  <si>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</si>
  <si>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</si>
  <si>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</si>
  <si>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</si>
  <si>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</si>
  <si>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</si>
  <si>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</si>
  <si>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</si>
  <si>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</si>
  <si>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</si>
  <si>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</si>
  <si>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</si>
  <si>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</si>
  <si>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</si>
  <si>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</si>
  <si>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</si>
  <si>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</si>
  <si>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</si>
  <si>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</si>
  <si>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</si>
  <si>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</si>
  <si>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</si>
  <si>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</si>
  <si>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</si>
  <si>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</si>
  <si>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</si>
  <si>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</si>
  <si>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</si>
  <si>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</si>
  <si>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</si>
  <si>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</si>
  <si>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</si>
  <si>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</si>
  <si>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</si>
  <si>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</si>
  <si>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</si>
  <si>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</si>
  <si>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</si>
  <si>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</si>
  <si>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</si>
  <si>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</si>
  <si>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</si>
  <si>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</si>
  <si>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</si>
  <si>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</si>
  <si>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</si>
  <si>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</si>
  <si>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</si>
  <si>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</si>
  <si>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</si>
  <si>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</si>
  <si>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</si>
  <si>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</si>
  <si>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</si>
  <si>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</si>
  <si>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</si>
  <si>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</si>
  <si>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</si>
  <si>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</si>
  <si>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</si>
  <si>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</si>
  <si>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</si>
  <si>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</si>
  <si>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</si>
  <si>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</si>
  <si>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</si>
  <si>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</si>
  <si>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</si>
  <si>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</si>
  <si>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</si>
  <si>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</si>
  <si>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</si>
  <si>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</si>
  <si>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</si>
  <si>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</si>
  <si>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</si>
  <si>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</si>
  <si>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</si>
  <si>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</si>
  <si>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</si>
  <si>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</si>
  <si>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</si>
  <si>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</si>
  <si>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</si>
  <si>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</si>
  <si>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</si>
  <si>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</si>
  <si>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</si>
  <si>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</si>
  <si>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</si>
  <si>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</si>
  <si>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</si>
  <si>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</si>
  <si>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</si>
  <si>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</si>
  <si>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</si>
  <si>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</si>
  <si>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</si>
  <si>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</si>
  <si>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</si>
  <si>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</si>
  <si>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</si>
  <si>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</si>
  <si>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</si>
  <si>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</si>
  <si>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</si>
  <si>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</si>
  <si>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</si>
  <si>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</si>
  <si>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</si>
  <si>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</si>
  <si>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</si>
  <si>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</si>
  <si>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</si>
  <si>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</si>
  <si>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</si>
  <si>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</si>
  <si>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</si>
  <si>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</si>
  <si>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</si>
  <si>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</si>
  <si>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</si>
  <si>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</si>
  <si>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</si>
  <si>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</si>
  <si>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</si>
  <si>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</si>
  <si>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</si>
  <si>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</si>
  <si>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</si>
  <si>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</si>
  <si>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</si>
  <si>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</si>
  <si>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</si>
  <si>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</si>
  <si>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</si>
  <si>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</si>
  <si>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</si>
  <si>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</si>
  <si>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</si>
  <si>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</si>
  <si>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</si>
  <si>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</si>
  <si>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</si>
  <si>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</si>
  <si>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</si>
  <si>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</si>
  <si>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</si>
  <si>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</si>
  <si>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</si>
  <si>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</si>
  <si>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</si>
  <si>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</si>
  <si>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</si>
  <si>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</si>
  <si>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</si>
  <si>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</si>
  <si>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</si>
  <si>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</si>
  <si>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</si>
  <si>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</si>
  <si>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</si>
  <si>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</si>
  <si>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</si>
  <si>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</si>
  <si>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</si>
  <si>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</si>
  <si>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</si>
  <si>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</si>
  <si>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</si>
  <si>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</si>
  <si>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</si>
  <si>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</si>
  <si>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</si>
  <si>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</si>
  <si>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</si>
  <si>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</si>
  <si>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</si>
  <si>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</si>
  <si>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</si>
  <si>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</si>
  <si>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</si>
  <si>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</si>
  <si>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</si>
  <si>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</si>
  <si>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</si>
  <si>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</si>
  <si>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</si>
  <si>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</si>
  <si>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</si>
  <si>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</si>
  <si>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</si>
  <si>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</si>
  <si>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</si>
  <si>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</si>
  <si>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</si>
  <si>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</si>
  <si>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</si>
  <si>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</si>
  <si>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</si>
  <si>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</si>
  <si>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</si>
  <si>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</si>
  <si>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</si>
  <si>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</si>
  <si>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</si>
  <si>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</si>
  <si>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</si>
  <si>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</si>
  <si>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</si>
  <si>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</si>
  <si>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</si>
  <si>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</si>
  <si>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</si>
  <si>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</si>
  <si>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</si>
  <si>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</si>
  <si>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</si>
  <si>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</si>
  <si>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</si>
  <si>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</si>
  <si>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</si>
  <si>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</si>
  <si>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</si>
  <si>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</si>
  <si>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</si>
  <si>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</si>
  <si>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</si>
  <si>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</si>
  <si>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</si>
  <si>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</si>
  <si>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</si>
  <si>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</si>
  <si>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</si>
  <si>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</si>
  <si>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</si>
  <si>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</si>
  <si>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</si>
  <si>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</si>
  <si>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</si>
  <si>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</si>
  <si>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</si>
  <si>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</si>
  <si>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</si>
  <si>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</si>
  <si>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</si>
  <si>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</si>
  <si>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</si>
  <si>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</si>
  <si>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</si>
  <si>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</si>
  <si>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</si>
  <si>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</si>
  <si>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</si>
  <si>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</si>
  <si>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</si>
  <si>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</si>
  <si>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</si>
  <si>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</si>
  <si>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</si>
  <si>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</si>
  <si>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</si>
  <si>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</si>
  <si>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</si>
  <si>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</si>
  <si>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</si>
  <si>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</si>
  <si>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</si>
  <si>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</si>
  <si>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</si>
  <si>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</si>
  <si>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</si>
  <si>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</si>
  <si>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</si>
  <si>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</si>
  <si>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</si>
  <si>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</si>
  <si>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</si>
  <si>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</si>
  <si>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</si>
  <si>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</si>
  <si>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</si>
  <si>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</si>
  <si>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</si>
  <si>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</si>
  <si>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</si>
  <si>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</si>
  <si>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</si>
  <si>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</si>
  <si>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</si>
  <si>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</si>
  <si>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</si>
  <si>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</si>
  <si>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</si>
  <si>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</si>
  <si>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</si>
  <si>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</si>
  <si>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</si>
  <si>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</si>
  <si>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</si>
  <si>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</si>
  <si>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</si>
  <si>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</si>
  <si>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</si>
  <si>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</si>
  <si>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</si>
  <si>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</si>
  <si>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</si>
  <si>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</si>
  <si>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</si>
  <si>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</si>
  <si>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</si>
  <si>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</si>
  <si>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</si>
  <si>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</si>
  <si>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</si>
  <si>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</si>
  <si>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</si>
  <si>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</si>
  <si>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</si>
  <si>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</si>
  <si>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</si>
  <si>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</si>
  <si>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</si>
  <si>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</si>
  <si>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</si>
  <si>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</si>
  <si>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</si>
  <si>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</si>
  <si>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</si>
  <si>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</si>
  <si>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</si>
  <si>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</si>
  <si>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</si>
  <si>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</si>
  <si>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</si>
  <si>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</si>
  <si>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</si>
  <si>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</si>
  <si>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</si>
  <si>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</si>
  <si>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</si>
  <si>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</si>
  <si>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</si>
  <si>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</si>
  <si>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</si>
  <si>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</si>
  <si>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</si>
  <si>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</si>
  <si>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</si>
  <si>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</si>
  <si>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</si>
  <si>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</si>
  <si>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</si>
  <si>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</si>
  <si>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</si>
  <si>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</si>
  <si>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</si>
  <si>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</si>
  <si>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</si>
  <si>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</si>
  <si>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</si>
  <si>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</si>
  <si>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</si>
  <si>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</si>
  <si>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</si>
  <si>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</si>
  <si>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</si>
  <si>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</si>
  <si>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</si>
  <si>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</si>
  <si>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</si>
  <si>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</si>
  <si>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</si>
  <si>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</si>
  <si>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</si>
  <si>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</si>
  <si>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</si>
  <si>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</si>
  <si>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</si>
  <si>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</si>
  <si>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</si>
  <si>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</si>
  <si>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</si>
  <si>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</si>
  <si>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</si>
  <si>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</si>
  <si>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</si>
  <si>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</si>
  <si>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</si>
  <si>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</si>
  <si>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</si>
  <si>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</si>
  <si>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</si>
  <si>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</si>
  <si>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</si>
  <si>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</si>
  <si>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</si>
  <si>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</si>
  <si>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</si>
  <si>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</si>
  <si>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</si>
  <si>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</si>
  <si>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</si>
  <si>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</si>
  <si>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</si>
  <si>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</si>
  <si>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</si>
  <si>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</si>
  <si>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</si>
  <si>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</si>
  <si>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</si>
  <si>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</si>
  <si>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</si>
  <si>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</si>
  <si>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</si>
  <si>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</si>
  <si>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</si>
  <si>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</si>
  <si>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</si>
  <si>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</si>
  <si>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</si>
  <si>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</si>
  <si>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</si>
  <si>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</si>
  <si>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</si>
  <si>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</si>
  <si>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</si>
  <si>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</si>
  <si>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</si>
  <si>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</si>
  <si>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</si>
  <si>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</si>
  <si>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</si>
  <si>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</si>
  <si>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</si>
  <si>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</si>
  <si>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</si>
  <si>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</si>
  <si>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</si>
  <si>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</si>
  <si>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</si>
  <si>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</si>
  <si>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</si>
  <si>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</si>
  <si>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</si>
  <si>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</si>
  <si>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</si>
  <si>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</si>
  <si>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</si>
  <si>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</si>
  <si>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</si>
  <si>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</si>
  <si>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</si>
  <si>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</si>
  <si>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</si>
  <si>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</si>
  <si>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</si>
  <si>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</si>
  <si>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</si>
  <si>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</si>
  <si>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</si>
  <si>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</si>
  <si>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</si>
  <si>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</si>
  <si>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</si>
  <si>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</si>
  <si>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</si>
  <si>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</si>
  <si>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</si>
  <si>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</si>
  <si>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</si>
  <si>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</si>
  <si>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</si>
  <si>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</si>
  <si>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</si>
  <si>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</si>
  <si>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</si>
  <si>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</si>
  <si>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</si>
  <si>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</si>
  <si>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</si>
  <si>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</si>
  <si>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</si>
  <si>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</si>
  <si>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</si>
  <si>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</si>
  <si>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</si>
  <si>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</si>
  <si>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</si>
  <si>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</si>
  <si>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</si>
  <si>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</si>
  <si>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</si>
  <si>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</si>
  <si>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</si>
  <si>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</si>
  <si>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</si>
  <si>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</si>
  <si>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</si>
  <si>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</si>
  <si>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</si>
  <si>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</si>
  <si>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</si>
  <si>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</si>
  <si>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</si>
  <si>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</si>
  <si>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</si>
  <si>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</si>
  <si>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</si>
  <si>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</si>
  <si>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</si>
  <si>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</si>
  <si>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</si>
  <si>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</si>
  <si>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</si>
  <si>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</si>
  <si>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</si>
  <si>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</si>
  <si>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</si>
  <si>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</si>
  <si>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</si>
  <si>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</si>
  <si>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</si>
  <si>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</si>
  <si>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</si>
  <si>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</si>
  <si>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</si>
  <si>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</si>
  <si>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</si>
  <si>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</si>
  <si>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</si>
  <si>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</si>
  <si>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</si>
  <si>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</si>
  <si>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</si>
  <si>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</si>
  <si>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</si>
  <si>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</si>
  <si>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</si>
  <si>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</si>
  <si>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</si>
  <si>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</si>
  <si>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</si>
  <si>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</si>
  <si>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</si>
  <si>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</si>
  <si>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</si>
  <si>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</si>
  <si>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</si>
  <si>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</si>
  <si>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</si>
  <si>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</si>
  <si>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</si>
  <si>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</si>
  <si>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</si>
  <si>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</si>
  <si>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</si>
  <si>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</si>
  <si>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</si>
  <si>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</si>
  <si>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</si>
  <si>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</si>
  <si>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</si>
  <si>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</si>
  <si>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</si>
  <si>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</si>
  <si>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</si>
  <si>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</si>
  <si>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</si>
  <si>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</si>
  <si>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</si>
  <si>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</si>
  <si>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</si>
  <si>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</si>
  <si>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</si>
  <si>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</si>
  <si>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</si>
  <si>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</si>
  <si>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</si>
  <si>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</si>
  <si>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</si>
  <si>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</si>
  <si>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</si>
  <si>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</si>
  <si>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</si>
  <si>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</si>
  <si>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</si>
  <si>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</si>
  <si>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</si>
  <si>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</si>
  <si>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</si>
  <si>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</si>
  <si>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</si>
  <si>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</si>
  <si>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</si>
  <si>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</si>
  <si>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</si>
  <si>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</si>
  <si>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</si>
  <si>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</si>
  <si>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</si>
  <si>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</si>
  <si>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</si>
  <si>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</si>
  <si>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</si>
  <si>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</si>
  <si>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</si>
  <si>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</si>
  <si>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</si>
  <si>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</si>
  <si>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</si>
  <si>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</si>
  <si>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</si>
  <si>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</si>
  <si>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</si>
  <si>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</si>
  <si>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</si>
  <si>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</si>
  <si>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</si>
  <si>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</si>
  <si>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</si>
  <si>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</si>
  <si>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</si>
  <si>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</si>
  <si>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</si>
  <si>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</si>
  <si>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</si>
  <si>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</si>
  <si>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</si>
  <si>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</si>
  <si>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</si>
  <si>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</si>
  <si>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</si>
  <si>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</si>
  <si>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</si>
  <si>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</si>
  <si>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</si>
  <si>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</si>
  <si>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</si>
  <si>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</si>
  <si>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</si>
  <si>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</si>
  <si>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</si>
  <si>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</si>
  <si>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</si>
  <si>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</si>
  <si>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</si>
  <si>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</si>
  <si>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</si>
  <si>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</si>
  <si>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</si>
  <si>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</si>
  <si>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</si>
  <si>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</si>
  <si>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</si>
  <si>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</si>
  <si>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</si>
  <si>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</si>
  <si>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</si>
  <si>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</si>
  <si>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</si>
  <si>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</si>
  <si>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</si>
  <si>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</si>
  <si>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</si>
  <si>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</si>
  <si>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</si>
  <si>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</si>
  <si>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</si>
  <si>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</si>
  <si>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</si>
  <si>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</si>
  <si>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</si>
  <si>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</si>
  <si>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</si>
  <si>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</si>
  <si>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</si>
  <si>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</si>
  <si>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</si>
  <si>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</si>
  <si>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</si>
  <si>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</si>
  <si>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</si>
  <si>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</si>
  <si>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</si>
  <si>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</si>
  <si>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</si>
  <si>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</si>
  <si>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</si>
  <si>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</si>
  <si>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</si>
  <si>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</si>
  <si>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</si>
  <si>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</si>
  <si>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</si>
  <si>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</si>
  <si>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</si>
  <si>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</si>
  <si>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</si>
  <si>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</si>
  <si>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</si>
  <si>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</si>
  <si>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</si>
  <si>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</si>
  <si>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</si>
  <si>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</si>
  <si>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</si>
  <si>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</si>
  <si>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</si>
  <si>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</si>
  <si>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</si>
  <si>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</si>
  <si>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</si>
  <si>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</si>
  <si>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</si>
  <si>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</si>
  <si>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</si>
  <si>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</si>
  <si>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</si>
  <si>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</si>
  <si>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</si>
  <si>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</si>
  <si>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</si>
  <si>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</si>
  <si>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</si>
  <si>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</si>
  <si>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</si>
  <si>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</si>
  <si>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</si>
  <si>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</si>
  <si>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</si>
  <si>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</si>
  <si>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</si>
  <si>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</si>
  <si>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</si>
  <si>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</si>
  <si>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</si>
  <si>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</si>
  <si>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</si>
  <si>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</si>
  <si>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</si>
  <si>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</si>
  <si>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</si>
  <si>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</si>
  <si>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</si>
  <si>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</si>
  <si>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</si>
  <si>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</si>
  <si>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</si>
  <si>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</si>
  <si>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</si>
  <si>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</si>
  <si>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</si>
  <si>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</si>
  <si>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</si>
  <si>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</si>
  <si>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</si>
  <si>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</si>
  <si>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</si>
  <si>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</si>
  <si>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</si>
  <si>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</si>
  <si>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</si>
  <si>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</si>
  <si>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</si>
  <si>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</si>
  <si>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</si>
  <si>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</si>
  <si>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</si>
  <si>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</si>
  <si>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</si>
  <si>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</si>
  <si>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</si>
  <si>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</si>
  <si>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</si>
  <si>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</si>
  <si>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</si>
  <si>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</si>
  <si>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</si>
  <si>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</si>
  <si>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</si>
  <si>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</si>
  <si>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</si>
  <si>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</si>
  <si>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</si>
  <si>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</si>
  <si>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</si>
  <si>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</si>
  <si>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</si>
  <si>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</si>
  <si>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</si>
  <si>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</si>
  <si>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</si>
  <si>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</si>
  <si>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</si>
  <si>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</si>
  <si>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</si>
  <si>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</si>
  <si>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</si>
  <si>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</si>
  <si>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</si>
  <si>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</si>
  <si>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</si>
  <si>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</si>
  <si>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</si>
  <si>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</si>
  <si>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</si>
  <si>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</si>
  <si>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</si>
  <si>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</si>
  <si>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</si>
  <si>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</si>
  <si>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</si>
  <si>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</si>
  <si>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</si>
  <si>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</si>
  <si>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</si>
  <si>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</si>
  <si>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</si>
  <si>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</si>
  <si>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</si>
  <si>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</si>
  <si>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</si>
  <si>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</si>
  <si>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</si>
  <si>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</si>
  <si>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</si>
  <si>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</si>
  <si>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</si>
  <si>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</si>
  <si>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</si>
  <si>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</si>
  <si>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</si>
  <si>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</si>
  <si>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</si>
  <si>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</si>
  <si>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</si>
  <si>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</si>
  <si>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</si>
  <si>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</si>
  <si>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</si>
  <si>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</si>
  <si>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</si>
  <si>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</si>
  <si>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</si>
  <si>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</si>
  <si>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</si>
  <si>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</si>
  <si>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</si>
  <si>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</si>
  <si>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</si>
  <si>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</si>
  <si>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</si>
  <si>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</si>
  <si>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</si>
  <si>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</si>
  <si>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</si>
  <si>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</si>
  <si>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</si>
  <si>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</si>
  <si>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</si>
  <si>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</si>
  <si>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</si>
  <si>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</si>
  <si>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</si>
  <si>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</si>
  <si>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</si>
  <si>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</si>
  <si>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</si>
  <si>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</si>
  <si>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</si>
  <si>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</si>
  <si>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</si>
  <si>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</si>
  <si>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</si>
  <si>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</si>
  <si>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</si>
  <si>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</si>
  <si>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</si>
  <si>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</si>
  <si>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</si>
  <si>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</si>
  <si>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</si>
  <si>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</si>
  <si>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</si>
  <si>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</si>
  <si>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</si>
  <si>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</si>
  <si>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</si>
  <si>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</si>
  <si>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</si>
  <si>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</si>
  <si>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</si>
  <si>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</si>
  <si>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</si>
  <si>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</si>
  <si>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</si>
  <si>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</si>
  <si>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</si>
  <si>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</si>
  <si>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</si>
  <si>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</si>
  <si>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</si>
  <si>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</si>
  <si>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</si>
  <si>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</si>
  <si>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</si>
  <si>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</si>
  <si>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</si>
  <si>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</si>
  <si>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</si>
  <si>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</si>
  <si>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</si>
  <si>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</si>
  <si>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</si>
  <si>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</si>
  <si>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</si>
  <si>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</si>
  <si>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</si>
  <si>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</si>
  <si>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</si>
  <si>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</si>
  <si>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</si>
  <si>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</si>
  <si>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</si>
  <si>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</si>
  <si>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</si>
  <si>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</si>
  <si>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</si>
  <si>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</si>
  <si>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</si>
  <si>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</si>
  <si>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</si>
  <si>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</si>
  <si>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</si>
  <si>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</si>
  <si>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</si>
  <si>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</si>
  <si>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</si>
  <si>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</si>
  <si>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</si>
  <si>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</si>
  <si>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</si>
  <si>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</si>
  <si>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</si>
  <si>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</si>
  <si>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</si>
  <si>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</si>
  <si>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</si>
  <si>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</si>
  <si>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</si>
  <si>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</si>
  <si>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</si>
  <si>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</si>
  <si>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</si>
  <si>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</si>
  <si>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</si>
  <si>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</si>
  <si>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</si>
  <si>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</si>
  <si>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</si>
  <si>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</si>
  <si>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</si>
  <si>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</si>
  <si>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</si>
  <si>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</si>
  <si>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</si>
  <si>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</si>
  <si>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</si>
  <si>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</si>
  <si>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</si>
  <si>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</si>
  <si>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</si>
  <si>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</si>
  <si>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</si>
  <si>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</si>
  <si>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</si>
  <si>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</si>
  <si>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</si>
  <si>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</si>
  <si>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</si>
  <si>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</si>
  <si>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</si>
  <si>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</si>
  <si>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</si>
  <si>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</si>
  <si>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</si>
  <si>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</si>
  <si>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</si>
  <si>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</si>
  <si>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</si>
  <si>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</si>
  <si>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</si>
  <si>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</si>
  <si>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</si>
  <si>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</si>
  <si>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</si>
  <si>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</si>
  <si>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</si>
  <si>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</si>
  <si>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</si>
  <si>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</si>
  <si>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</si>
  <si>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</si>
  <si>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</si>
  <si>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</si>
  <si>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</si>
  <si>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</si>
  <si>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</si>
  <si>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</si>
  <si>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</si>
  <si>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</si>
  <si>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</si>
  <si>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</si>
  <si>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</si>
  <si>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</si>
  <si>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</si>
  <si>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</si>
  <si>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</si>
  <si>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</si>
  <si>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</si>
  <si>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</si>
  <si>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</si>
  <si>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</si>
  <si>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</si>
  <si>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</si>
  <si>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</si>
  <si>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</si>
  <si>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</si>
  <si>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</si>
  <si>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</si>
  <si>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</si>
  <si>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</si>
  <si>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</si>
  <si>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</si>
  <si>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</si>
  <si>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</si>
  <si>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</si>
  <si>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</si>
  <si>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</si>
  <si>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</si>
  <si>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</si>
  <si>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</si>
  <si>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</si>
  <si>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</si>
  <si>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</si>
  <si>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</si>
  <si>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</si>
  <si>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</si>
  <si>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</si>
  <si>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</si>
  <si>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</si>
  <si>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</si>
  <si>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</si>
  <si>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</si>
  <si>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</si>
  <si>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</si>
  <si>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</si>
  <si>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</si>
  <si>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</si>
  <si>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</si>
  <si>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</si>
  <si>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</si>
  <si>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</si>
  <si>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</si>
  <si>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</si>
  <si>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</si>
  <si>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</si>
  <si>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</si>
  <si>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</si>
  <si>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</si>
  <si>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</si>
  <si>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</si>
  <si>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</si>
  <si>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</si>
  <si>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</si>
  <si>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</si>
  <si>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</si>
  <si>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</si>
  <si>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</si>
  <si>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</si>
  <si>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</si>
  <si>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</si>
  <si>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</si>
  <si>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</si>
  <si>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</si>
  <si>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</si>
  <si>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</si>
  <si>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</si>
  <si>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</si>
  <si>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</si>
  <si>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</si>
  <si>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</si>
  <si>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</si>
  <si>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</si>
  <si>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</si>
  <si>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</si>
  <si>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</si>
  <si>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</si>
  <si>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</si>
  <si>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</si>
  <si>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</si>
  <si>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</si>
  <si>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</si>
  <si>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</si>
  <si>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</si>
  <si>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</si>
  <si>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</si>
  <si>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</si>
  <si>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</si>
  <si>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</si>
  <si>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</si>
  <si>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</si>
  <si>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</si>
  <si>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</si>
  <si>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</si>
  <si>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</si>
  <si>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</si>
  <si>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</si>
  <si>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</si>
  <si>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</si>
  <si>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</si>
  <si>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</si>
  <si>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</si>
  <si>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</si>
  <si>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</si>
  <si>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</si>
  <si>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</si>
  <si>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</si>
  <si>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</si>
  <si>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</si>
  <si>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</si>
  <si>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</si>
  <si>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</si>
  <si>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</si>
  <si>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</si>
  <si>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</si>
  <si>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</si>
  <si>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</si>
  <si>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</si>
  <si>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</si>
  <si>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</si>
  <si>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</si>
  <si>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</si>
  <si>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</si>
  <si>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</si>
  <si>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</si>
  <si>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</si>
  <si>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</si>
  <si>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</si>
  <si>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</si>
  <si>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</si>
  <si>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</si>
  <si>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</si>
  <si>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</si>
  <si>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</si>
  <si>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</si>
  <si>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</si>
  <si>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</si>
  <si>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</si>
  <si>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</si>
  <si>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</si>
  <si>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</si>
  <si>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</si>
  <si>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</si>
  <si>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</si>
  <si>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</si>
  <si>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</si>
  <si>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</si>
  <si>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</si>
  <si>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</si>
  <si>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</si>
  <si>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</si>
  <si>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</si>
  <si>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</si>
  <si>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</si>
  <si>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</si>
  <si>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</si>
  <si>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</si>
  <si>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</si>
  <si>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</si>
  <si>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</si>
  <si>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</si>
  <si>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</si>
  <si>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</si>
  <si>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</si>
  <si>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</si>
  <si>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</si>
  <si>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</si>
  <si>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</si>
  <si>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</si>
  <si>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</si>
  <si>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</si>
  <si>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</si>
  <si>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</si>
  <si>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</si>
  <si>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</si>
  <si>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</si>
  <si>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</si>
  <si>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</si>
  <si>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</si>
  <si>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</si>
  <si>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</si>
  <si>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</si>
  <si>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</si>
  <si>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</si>
  <si>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</si>
  <si>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</si>
  <si>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</si>
  <si>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</si>
  <si>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</si>
  <si>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</si>
  <si>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</si>
  <si>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</si>
  <si>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</si>
  <si>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</si>
  <si>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</si>
  <si>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</si>
  <si>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</si>
  <si>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</si>
  <si>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</si>
  <si>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</si>
  <si>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</si>
  <si>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</si>
  <si>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</si>
  <si>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</si>
  <si>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</si>
  <si>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</si>
  <si>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</si>
  <si>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</si>
  <si>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</si>
  <si>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</si>
  <si>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</si>
  <si>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</si>
  <si>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</si>
  <si>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</si>
  <si>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</si>
  <si>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</si>
  <si>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</si>
  <si>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</si>
  <si>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</si>
  <si>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</si>
  <si>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</si>
  <si>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</si>
  <si>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</si>
  <si>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</si>
  <si>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</si>
  <si>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</si>
  <si>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</si>
  <si>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</si>
  <si>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</si>
  <si>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</si>
  <si>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</si>
  <si>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</si>
  <si>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</si>
  <si>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</si>
  <si>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</si>
  <si>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</si>
  <si>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</si>
  <si>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</si>
  <si>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</si>
  <si>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</si>
  <si>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</si>
  <si>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</si>
  <si>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</si>
  <si>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</si>
  <si>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</si>
  <si>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</si>
  <si>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</si>
  <si>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</si>
  <si>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</si>
  <si>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</si>
  <si>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</si>
  <si>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</si>
  <si>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</si>
  <si>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</si>
  <si>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</si>
  <si>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</si>
  <si>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</si>
  <si>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</si>
  <si>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</si>
  <si>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</si>
  <si>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</si>
  <si>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</si>
  <si>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</si>
  <si>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</si>
  <si>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</si>
  <si>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</si>
  <si>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</si>
  <si>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</si>
  <si>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</si>
  <si>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</si>
  <si>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</si>
  <si>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</si>
  <si>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</si>
  <si>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</si>
  <si>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</si>
  <si>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</si>
  <si>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</si>
  <si>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</si>
  <si>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</si>
  <si>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</si>
  <si>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</si>
  <si>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</si>
  <si>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</si>
  <si>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</si>
  <si>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</si>
  <si>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</si>
  <si>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</si>
  <si>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</si>
  <si>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</si>
  <si>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</si>
  <si>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</si>
  <si>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</si>
  <si>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</si>
  <si>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</si>
  <si>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</si>
  <si>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</si>
  <si>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</si>
  <si>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</si>
  <si>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</si>
  <si>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</si>
  <si>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</si>
  <si>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</si>
  <si>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</si>
  <si>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</si>
  <si>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</si>
  <si>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</si>
  <si>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</si>
  <si>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</si>
  <si>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</si>
  <si>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</si>
  <si>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</si>
  <si>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</si>
  <si>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</si>
  <si>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</si>
  <si>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</si>
  <si>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</si>
  <si>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</si>
  <si>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</si>
  <si>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</si>
  <si>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</si>
  <si>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</si>
  <si>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</si>
  <si>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</si>
  <si>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</si>
  <si>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</si>
  <si>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</si>
  <si>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</si>
  <si>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</si>
  <si>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</si>
  <si>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</si>
  <si>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</si>
  <si>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</si>
  <si>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</si>
  <si>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</si>
  <si>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</si>
  <si>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</si>
  <si>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</si>
  <si>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</si>
  <si>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</si>
  <si>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</si>
  <si>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</si>
  <si>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</si>
  <si>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</si>
  <si>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</si>
  <si>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</si>
  <si>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</si>
  <si>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</si>
  <si>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</si>
  <si>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</si>
  <si>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</si>
  <si>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</si>
  <si>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</si>
  <si>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</si>
  <si>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</si>
  <si>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</si>
  <si>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</si>
  <si>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</si>
  <si>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</si>
  <si>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</si>
  <si>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</si>
  <si>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</si>
  <si>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</si>
  <si>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</si>
  <si>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</si>
  <si>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</si>
  <si>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</si>
  <si>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</si>
  <si>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</si>
  <si>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</si>
  <si>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</si>
  <si>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</si>
  <si>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</si>
  <si>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</si>
  <si>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</si>
  <si>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</si>
  <si>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</si>
  <si>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</si>
  <si>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</si>
  <si>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</si>
  <si>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</si>
  <si>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</si>
  <si>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</si>
  <si>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</si>
  <si>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</si>
  <si>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</si>
  <si>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</si>
  <si>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</si>
  <si>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</si>
  <si>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</si>
  <si>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</si>
  <si>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</si>
  <si>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</si>
  <si>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</si>
  <si>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</si>
  <si>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</si>
  <si>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</si>
  <si>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</si>
  <si>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</si>
  <si>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</si>
  <si>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</si>
  <si>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</si>
  <si>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</si>
  <si>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</si>
  <si>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</si>
  <si>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</si>
  <si>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</si>
  <si>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</si>
  <si>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</si>
  <si>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</si>
  <si>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</si>
  <si>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</si>
  <si>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</si>
  <si>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</si>
  <si>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</si>
  <si>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</si>
  <si>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</si>
  <si>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</si>
  <si>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</si>
  <si>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</si>
  <si>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</si>
  <si>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</si>
  <si>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</si>
  <si>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</si>
  <si>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</si>
  <si>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</si>
  <si>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</si>
  <si>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</si>
  <si>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</si>
  <si>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</si>
  <si>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</si>
  <si>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</si>
  <si>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</si>
  <si>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</si>
  <si>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</si>
  <si>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</si>
  <si>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</si>
  <si>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</si>
  <si>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</si>
  <si>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</si>
  <si>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</si>
  <si>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</si>
  <si>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</si>
  <si>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</si>
  <si>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</si>
  <si>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</si>
  <si>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</si>
  <si>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</si>
  <si>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</si>
  <si>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</si>
  <si>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</si>
  <si>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</si>
  <si>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</si>
  <si>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</si>
  <si>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</si>
  <si>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</si>
  <si>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</si>
  <si>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</si>
  <si>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</si>
  <si>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</si>
  <si>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</si>
  <si>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</si>
  <si>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</si>
  <si>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</si>
  <si>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</si>
  <si>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</si>
  <si>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</si>
  <si>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</si>
  <si>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</si>
  <si>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</si>
  <si>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</si>
  <si>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</si>
  <si>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</si>
  <si>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</si>
  <si>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</si>
  <si>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</si>
  <si>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</si>
  <si>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</si>
  <si>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</si>
  <si>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</si>
  <si>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</si>
  <si>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</si>
  <si>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</si>
  <si>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</si>
  <si>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</si>
  <si>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</si>
  <si>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</si>
  <si>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</si>
  <si>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</si>
  <si>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</si>
  <si>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</si>
  <si>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</si>
  <si>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</si>
  <si>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</si>
  <si>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</si>
  <si>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</si>
  <si>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</si>
  <si>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</si>
  <si>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</si>
  <si>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</si>
  <si>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</si>
  <si>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</si>
  <si>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</si>
  <si>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</si>
  <si>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</si>
  <si>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</si>
  <si>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</si>
  <si>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</si>
  <si>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</si>
  <si>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</si>
  <si>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</si>
  <si>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</si>
  <si>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</si>
  <si>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</si>
  <si>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</si>
  <si>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</si>
  <si>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</si>
  <si>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</si>
  <si>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</si>
  <si>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</si>
  <si>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</si>
  <si>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</si>
  <si>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</si>
  <si>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</si>
  <si>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</si>
  <si>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</si>
  <si>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</si>
  <si>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</si>
  <si>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</si>
  <si>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</si>
  <si>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</si>
  <si>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</si>
  <si>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</si>
  <si>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</si>
  <si>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</si>
  <si>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</si>
  <si>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</si>
  <si>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</si>
  <si>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</si>
  <si>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</si>
  <si>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</si>
  <si>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</si>
  <si>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</si>
  <si>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</si>
  <si>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</si>
  <si>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</si>
  <si>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</si>
  <si>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</si>
  <si>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</si>
  <si>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</si>
  <si>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</si>
  <si>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</si>
  <si>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</si>
  <si>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</si>
  <si>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</si>
  <si>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</si>
  <si>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</si>
  <si>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</si>
  <si>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</si>
  <si>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</si>
  <si>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</si>
  <si>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</si>
  <si>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</si>
  <si>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</si>
  <si>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</si>
  <si>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</si>
  <si>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</si>
  <si>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</si>
  <si>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</si>
  <si>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</si>
  <si>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</si>
  <si>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</si>
  <si>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</si>
  <si>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</si>
  <si>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</si>
  <si>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</si>
  <si>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</si>
  <si>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</si>
  <si>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</si>
  <si>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</si>
  <si>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</si>
  <si>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</si>
  <si>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</si>
  <si>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</si>
  <si>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</si>
  <si>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</si>
  <si>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</si>
  <si>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</si>
  <si>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</si>
  <si>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</si>
  <si>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</si>
  <si>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</si>
  <si>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</si>
  <si>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</si>
  <si>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</si>
  <si>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</si>
  <si>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</si>
  <si>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</si>
  <si>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</si>
  <si>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</si>
  <si>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</si>
  <si>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</si>
  <si>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</si>
  <si>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</si>
  <si>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</si>
  <si>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</si>
  <si>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</si>
  <si>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</si>
  <si>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</si>
  <si>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</si>
  <si>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</si>
  <si>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</si>
  <si>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</si>
  <si>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</si>
  <si>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</si>
  <si>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</si>
  <si>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</si>
  <si>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</si>
  <si>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</si>
  <si>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</si>
  <si>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</si>
  <si>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</si>
  <si>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</si>
  <si>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</si>
  <si>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</si>
  <si>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</si>
  <si>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</si>
  <si>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</si>
  <si>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</si>
  <si>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</si>
  <si>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</si>
  <si>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</si>
  <si>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</si>
  <si>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</si>
  <si>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</si>
  <si>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</si>
  <si>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</si>
  <si>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</si>
  <si>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</si>
  <si>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</si>
  <si>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</si>
  <si>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</si>
  <si>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</si>
  <si>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</si>
  <si>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</si>
  <si>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</si>
  <si>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</si>
  <si>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</si>
  <si>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</si>
  <si>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</si>
  <si>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</si>
  <si>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</si>
  <si>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</si>
  <si>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</si>
  <si>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</si>
  <si>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</si>
  <si>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</si>
  <si>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</si>
  <si>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</si>
  <si>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</si>
  <si>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</si>
  <si>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</si>
  <si>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</si>
  <si>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</si>
  <si>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</si>
  <si>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</si>
  <si>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</si>
  <si>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</si>
  <si>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</si>
  <si>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</si>
  <si>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</si>
  <si>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</si>
  <si>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</si>
  <si>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</si>
  <si>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</si>
  <si>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</si>
  <si>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</si>
  <si>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</si>
  <si>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</si>
  <si>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</si>
  <si>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</si>
  <si>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</si>
  <si>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</si>
  <si>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</si>
  <si>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</si>
  <si>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</si>
  <si>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</si>
  <si>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</si>
  <si>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</si>
  <si>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</si>
  <si>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</si>
  <si>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</si>
  <si>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</si>
  <si>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</si>
  <si>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</si>
  <si>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</si>
  <si>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</si>
  <si>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</si>
  <si>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</si>
  <si>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</si>
  <si>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</si>
  <si>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</si>
  <si>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</si>
  <si>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</si>
  <si>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</si>
  <si>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</si>
  <si>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</si>
  <si>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</si>
  <si>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</si>
  <si>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</si>
  <si>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</si>
  <si>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</si>
  <si>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</si>
  <si>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</si>
  <si>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</si>
  <si>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</si>
  <si>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</si>
  <si>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</si>
  <si>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</si>
  <si>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</si>
  <si>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</si>
  <si>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</si>
  <si>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</si>
  <si>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</si>
  <si>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</si>
  <si>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</si>
  <si>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</si>
  <si>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</si>
  <si>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</si>
  <si>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</si>
  <si>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</si>
  <si>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</si>
  <si>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</si>
  <si>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</si>
  <si>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</si>
  <si>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</si>
  <si>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</si>
  <si>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</si>
  <si>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</si>
  <si>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</si>
  <si>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</si>
  <si>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</si>
  <si>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</si>
  <si>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</si>
  <si>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</si>
  <si>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</si>
  <si>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</si>
  <si>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</si>
  <si>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</si>
  <si>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</si>
  <si>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</si>
  <si>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</si>
  <si>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</si>
  <si>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</si>
  <si>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</si>
  <si>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</si>
  <si>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</si>
  <si>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</si>
  <si>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</si>
  <si>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</si>
  <si>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</si>
  <si>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</si>
  <si>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</si>
  <si>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</si>
  <si>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</si>
  <si>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</si>
  <si>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</si>
  <si>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</si>
  <si>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</si>
  <si>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</si>
  <si>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</si>
  <si>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</si>
  <si>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</si>
  <si>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</si>
  <si>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</si>
  <si>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</si>
  <si>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</si>
  <si>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</si>
  <si>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</si>
  <si>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</si>
  <si>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</si>
  <si>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</si>
  <si>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</si>
  <si>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</si>
  <si>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</si>
  <si>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</si>
  <si>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</si>
  <si>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</si>
  <si>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</si>
  <si>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</si>
  <si>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</si>
  <si>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</si>
  <si>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</si>
  <si>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</si>
  <si>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</si>
  <si>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</si>
  <si>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</si>
  <si>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</si>
  <si>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</si>
  <si>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</si>
  <si>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</si>
  <si>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</si>
  <si>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</si>
  <si>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</si>
  <si>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</si>
  <si>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</si>
  <si>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</si>
  <si>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</si>
  <si>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</si>
  <si>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</si>
  <si>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</si>
  <si>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</si>
  <si>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</si>
  <si>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</si>
  <si>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</si>
  <si>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</si>
  <si>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</si>
  <si>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</si>
  <si>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</si>
  <si>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</si>
  <si>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</si>
  <si>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</si>
  <si>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</si>
  <si>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</si>
  <si>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</si>
  <si>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</si>
  <si>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</si>
  <si>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</si>
  <si>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</si>
  <si>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</si>
  <si>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</si>
  <si>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</si>
  <si>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</si>
  <si>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</si>
  <si>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</si>
  <si>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</si>
  <si>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</si>
  <si>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</si>
  <si>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</si>
  <si>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</si>
  <si>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</si>
  <si>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</si>
  <si>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</si>
  <si>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</si>
  <si>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</si>
  <si>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</si>
  <si>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</si>
  <si>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</si>
  <si>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</si>
  <si>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</si>
  <si>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</si>
  <si>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</si>
  <si>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</si>
  <si>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</si>
  <si>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</si>
  <si>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</si>
  <si>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</si>
  <si>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</si>
  <si>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</si>
  <si>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</si>
  <si>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</si>
  <si>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</si>
  <si>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</si>
  <si>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</si>
  <si>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</si>
  <si>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</si>
  <si>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</si>
  <si>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</si>
  <si>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</si>
  <si>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</si>
  <si>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</si>
  <si>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</si>
  <si>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</si>
  <si>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</si>
  <si>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</si>
  <si>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</si>
  <si>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</si>
  <si>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</si>
  <si>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</si>
  <si>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</si>
  <si>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</si>
  <si>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</si>
  <si>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</si>
  <si>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</si>
  <si>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</si>
  <si>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</si>
  <si>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</si>
  <si>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</si>
  <si>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</si>
  <si>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</si>
  <si>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</si>
  <si>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</si>
  <si>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</si>
  <si>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</si>
  <si>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</si>
  <si>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</si>
  <si>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</si>
  <si>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</si>
  <si>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</si>
  <si>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</si>
  <si>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</si>
  <si>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</si>
  <si>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</si>
  <si>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</si>
  <si>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</si>
  <si>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</si>
  <si>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</si>
  <si>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</si>
  <si>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</si>
  <si>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</si>
  <si>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</si>
  <si>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</si>
  <si>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</si>
  <si>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</si>
  <si>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</si>
  <si>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</si>
  <si>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</si>
  <si>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</si>
  <si>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</si>
  <si>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</si>
  <si>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</si>
  <si>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</si>
  <si>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</si>
  <si>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</si>
  <si>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</si>
  <si>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</si>
  <si>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</si>
  <si>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</si>
  <si>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</si>
  <si>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</si>
  <si>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</si>
  <si>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</si>
  <si>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</si>
  <si>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</si>
  <si>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</si>
  <si>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</si>
  <si>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</si>
  <si>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</si>
  <si>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</si>
  <si>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</si>
  <si>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</si>
  <si>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</si>
  <si>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</si>
  <si>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</si>
  <si>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</si>
  <si>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</si>
  <si>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</si>
  <si>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</si>
  <si>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</si>
  <si>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</si>
  <si>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</si>
  <si>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</si>
  <si>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</si>
  <si>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</si>
  <si>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</si>
  <si>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</si>
  <si>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</si>
  <si>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</si>
  <si>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</si>
  <si>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</si>
  <si>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</si>
  <si>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</si>
  <si>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</si>
  <si>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</si>
  <si>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</si>
  <si>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</si>
  <si>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</si>
  <si>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</si>
  <si>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</si>
  <si>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</si>
  <si>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</si>
  <si>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</si>
  <si>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</si>
  <si>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</si>
  <si>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</si>
  <si>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</si>
  <si>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</si>
  <si>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</si>
  <si>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</si>
  <si>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</si>
  <si>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</si>
  <si>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</si>
  <si>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</si>
  <si>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</si>
  <si>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</si>
  <si>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</si>
  <si>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</si>
  <si>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</si>
  <si>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</si>
  <si>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</si>
  <si>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</si>
  <si>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</si>
  <si>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</si>
  <si>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</si>
  <si>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</si>
  <si>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</si>
  <si>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</si>
  <si>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</si>
  <si>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</si>
  <si>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</si>
  <si>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</si>
  <si>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</si>
  <si>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</si>
  <si>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</si>
  <si>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</si>
  <si>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</si>
  <si>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</si>
  <si>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</si>
  <si>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</si>
  <si>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</si>
  <si>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</si>
  <si>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</si>
  <si>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</si>
  <si>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</si>
  <si>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</si>
  <si>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</si>
  <si>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</si>
  <si>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</si>
  <si>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</si>
  <si>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</si>
  <si>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</si>
  <si>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</si>
  <si>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</si>
  <si>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</si>
  <si>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</si>
  <si>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</si>
  <si>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</si>
  <si>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</si>
  <si>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</si>
  <si>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</si>
  <si>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</si>
  <si>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</si>
  <si>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</si>
  <si>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</si>
  <si>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</si>
  <si>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</si>
  <si>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</si>
  <si>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</si>
  <si>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</si>
  <si>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</si>
  <si>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</si>
  <si>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</si>
  <si>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</si>
  <si>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</si>
  <si>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</si>
  <si>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</si>
  <si>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</si>
  <si>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</si>
  <si>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</si>
  <si>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</si>
  <si>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</si>
  <si>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</si>
  <si>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</si>
  <si>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</si>
  <si>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</si>
  <si>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</si>
  <si>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</si>
  <si>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</si>
  <si>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</si>
  <si>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</si>
  <si>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</si>
  <si>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</si>
  <si>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</si>
  <si>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</si>
  <si>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</si>
  <si>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</si>
  <si>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</si>
  <si>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</si>
  <si>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</si>
  <si>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</si>
  <si>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</si>
  <si>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</si>
  <si>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</si>
  <si>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</si>
  <si>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</si>
  <si>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</si>
  <si>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</si>
  <si>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</si>
  <si>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</si>
  <si>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</si>
  <si>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</si>
  <si>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</si>
  <si>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</si>
  <si>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</si>
  <si>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</si>
  <si>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</si>
  <si>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</si>
  <si>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</si>
  <si>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</si>
  <si>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</si>
  <si>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</si>
  <si>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</si>
  <si>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</si>
  <si>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</si>
  <si>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</si>
  <si>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</si>
  <si>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</si>
  <si>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</si>
  <si>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</si>
  <si>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</si>
  <si>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</si>
  <si>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</si>
  <si>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</si>
  <si>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</si>
  <si>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</si>
  <si>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</si>
  <si>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</si>
  <si>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</si>
  <si>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</si>
  <si>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</si>
  <si>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</si>
  <si>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</si>
  <si>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</si>
  <si>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</si>
  <si>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</si>
  <si>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</si>
  <si>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</si>
  <si>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</si>
  <si>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</si>
  <si>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</si>
  <si>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</si>
  <si>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</si>
  <si>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</si>
  <si>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</si>
  <si>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</si>
  <si>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</si>
  <si>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</si>
  <si>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</si>
  <si>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</si>
  <si>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</si>
  <si>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</si>
  <si>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</si>
  <si>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</si>
  <si>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</si>
  <si>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</si>
  <si>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</si>
  <si>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</si>
  <si>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</si>
  <si>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</si>
  <si>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</si>
  <si>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</si>
  <si>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</si>
  <si>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</si>
  <si>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</si>
  <si>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</si>
  <si>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</si>
  <si>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</si>
  <si>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</si>
  <si>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</si>
  <si>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</si>
  <si>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</si>
  <si>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</si>
  <si>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</si>
  <si>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</si>
  <si>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</si>
  <si>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</si>
  <si>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</si>
  <si>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</si>
  <si>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</si>
  <si>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</si>
  <si>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</si>
  <si>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</si>
  <si>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</si>
  <si>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</si>
  <si>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</si>
  <si>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</si>
  <si>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</si>
  <si>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</si>
  <si>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</si>
  <si>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</si>
  <si>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</si>
  <si>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</si>
  <si>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</si>
  <si>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</si>
  <si>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</si>
  <si>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</si>
  <si>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</si>
  <si>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</si>
  <si>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</si>
  <si>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</si>
  <si>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</si>
  <si>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</si>
  <si>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</si>
  <si>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</si>
  <si>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</si>
  <si>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</si>
  <si>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</si>
  <si>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</si>
  <si>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</si>
  <si>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</si>
  <si>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</si>
  <si>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</si>
  <si>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</si>
  <si>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</si>
  <si>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</si>
  <si>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</si>
  <si>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</si>
  <si>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</si>
  <si>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</si>
  <si>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</si>
  <si>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</si>
  <si>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</si>
  <si>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</si>
  <si>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</si>
  <si>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</si>
  <si>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</si>
  <si>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</si>
  <si>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</si>
  <si>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</si>
  <si>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</si>
  <si>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</si>
  <si>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</si>
  <si>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</si>
  <si>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</si>
  <si>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</si>
  <si>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</si>
  <si>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</si>
  <si>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</si>
  <si>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</si>
  <si>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</si>
  <si>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</si>
  <si>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</si>
  <si>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</si>
  <si>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</si>
  <si>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</si>
  <si>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</si>
  <si>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</si>
  <si>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</si>
  <si>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</si>
  <si>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</si>
  <si>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</si>
  <si>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</si>
  <si>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</si>
  <si>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</si>
  <si>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</si>
  <si>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</si>
  <si>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</si>
  <si>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</si>
  <si>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</si>
  <si>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</si>
  <si>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</si>
  <si>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</si>
  <si>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</si>
  <si>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</si>
  <si>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</si>
  <si>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</si>
  <si>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</si>
  <si>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</si>
  <si>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</si>
  <si>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</si>
  <si>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</si>
  <si>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</si>
  <si>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</si>
  <si>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</si>
  <si>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</si>
  <si>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</si>
  <si>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</si>
  <si>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</si>
  <si>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</si>
  <si>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</si>
  <si>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</si>
  <si>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</si>
  <si>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</si>
  <si>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</si>
  <si>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</si>
  <si>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</si>
  <si>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</si>
  <si>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</si>
  <si>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</si>
  <si>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</si>
  <si>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</si>
  <si>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</si>
  <si>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</si>
  <si>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</si>
  <si>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</si>
  <si>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</si>
  <si>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</si>
  <si>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</si>
  <si>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</si>
  <si>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</si>
  <si>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</si>
  <si>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</si>
  <si>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</si>
  <si>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</si>
  <si>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</si>
  <si>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</si>
  <si>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</si>
  <si>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</si>
  <si>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</si>
  <si>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</si>
  <si>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</si>
  <si>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</si>
  <si>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</si>
  <si>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</si>
  <si>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</si>
  <si>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</si>
  <si>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</si>
  <si>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</si>
  <si>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</si>
  <si>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</si>
  <si>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</si>
  <si>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</si>
  <si>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</si>
  <si>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</si>
  <si>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</si>
  <si>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</si>
  <si>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</si>
  <si>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</si>
  <si>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</si>
  <si>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</si>
  <si>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</si>
  <si>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</si>
  <si>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</si>
  <si>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</si>
  <si>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</si>
  <si>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</si>
  <si>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</si>
  <si>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</si>
  <si>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</si>
  <si>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</si>
  <si>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</si>
  <si>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</si>
  <si>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</si>
  <si>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</si>
  <si>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</si>
  <si>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</si>
  <si>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</si>
  <si>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</si>
  <si>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</si>
  <si>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</si>
  <si>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</si>
  <si>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</si>
  <si>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</si>
  <si>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</si>
  <si>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</si>
  <si>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</si>
  <si>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</si>
  <si>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</si>
  <si>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</si>
  <si>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</si>
  <si>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</si>
  <si>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</si>
  <si>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</si>
  <si>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</si>
  <si>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</si>
  <si>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</si>
  <si>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</si>
  <si>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</si>
  <si>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</si>
  <si>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</si>
  <si>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</si>
  <si>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</si>
  <si>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</si>
  <si>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</si>
  <si>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</si>
  <si>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</si>
  <si>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</si>
  <si>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</si>
  <si>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</si>
  <si>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</si>
  <si>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</si>
  <si>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</si>
  <si>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</si>
  <si>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</si>
  <si>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</si>
  <si>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</si>
  <si>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</si>
  <si>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</si>
  <si>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</si>
  <si>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</si>
  <si>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</si>
  <si>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</si>
  <si>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</si>
  <si>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</si>
  <si>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</si>
  <si>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</si>
  <si>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</si>
  <si>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</si>
  <si>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</si>
  <si>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</si>
  <si>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</si>
  <si>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</si>
  <si>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</si>
  <si>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</si>
  <si>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</si>
  <si>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</si>
  <si>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</si>
  <si>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</si>
  <si>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</si>
  <si>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</si>
  <si>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</si>
  <si>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</si>
  <si>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</si>
  <si>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</si>
  <si>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</si>
  <si>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</si>
  <si>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</si>
  <si>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</si>
  <si>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</si>
  <si>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</si>
  <si>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</si>
  <si>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</si>
  <si>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</si>
  <si>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</si>
  <si>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</si>
  <si>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</si>
  <si>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</si>
  <si>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</si>
  <si>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</si>
  <si>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</si>
  <si>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</si>
  <si>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</si>
  <si>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</si>
  <si>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</si>
  <si>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</si>
  <si>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</si>
  <si>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</si>
  <si>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</si>
  <si>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</si>
  <si>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</si>
  <si>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</si>
  <si>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</si>
  <si>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</si>
  <si>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</si>
  <si>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</si>
  <si>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</si>
  <si>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</si>
  <si>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</si>
  <si>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</si>
  <si>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</si>
  <si>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</si>
  <si>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</si>
  <si>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</si>
  <si>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</si>
  <si>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</si>
  <si>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</si>
  <si>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</si>
  <si>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</si>
  <si>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</si>
  <si>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</si>
  <si>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</si>
  <si>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</si>
  <si>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</si>
  <si>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</si>
  <si>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</si>
  <si>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</si>
  <si>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</si>
  <si>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</si>
  <si>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</si>
  <si>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</si>
  <si>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</si>
  <si>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</si>
  <si>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</si>
  <si>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</si>
  <si>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</si>
  <si>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</si>
  <si>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</si>
  <si>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</si>
  <si>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</si>
  <si>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</si>
  <si>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</si>
  <si>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</si>
  <si>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</si>
  <si>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</si>
  <si>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</si>
  <si>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</si>
  <si>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</si>
  <si>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</si>
  <si>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</si>
  <si>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</si>
  <si>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</si>
  <si>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</si>
  <si>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</si>
  <si>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</si>
  <si>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</si>
  <si>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</si>
  <si>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</si>
  <si>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</si>
  <si>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</si>
  <si>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</si>
  <si>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</si>
  <si>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</si>
  <si>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</si>
  <si>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</si>
  <si>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</si>
  <si>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</si>
  <si>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</si>
  <si>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</si>
  <si>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</si>
  <si>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</si>
  <si>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</si>
  <si>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</si>
  <si>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</si>
  <si>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</si>
  <si>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</si>
  <si>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</si>
  <si>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</si>
  <si>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</si>
  <si>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</si>
  <si>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</si>
  <si>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</si>
  <si>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</si>
  <si>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</si>
  <si>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</si>
  <si>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</si>
  <si>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</si>
  <si>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</si>
  <si>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</si>
  <si>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</si>
  <si>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</si>
  <si>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</si>
  <si>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</si>
  <si>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</si>
  <si>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</si>
  <si>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</si>
  <si>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</si>
  <si>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</si>
  <si>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</si>
  <si>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</si>
  <si>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</si>
  <si>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</si>
  <si>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</si>
  <si>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</si>
  <si>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</si>
  <si>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</si>
  <si>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</si>
  <si>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</si>
  <si>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</si>
  <si>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</si>
  <si>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</si>
  <si>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</si>
  <si>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</si>
  <si>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</si>
  <si>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</si>
  <si>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</si>
  <si>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</si>
  <si>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</si>
  <si>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</si>
  <si>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</si>
  <si>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</si>
  <si>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</si>
  <si>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</si>
  <si>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</si>
  <si>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</si>
  <si>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</si>
  <si>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</si>
  <si>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</si>
  <si>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</si>
  <si>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</si>
  <si>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</si>
  <si>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</si>
  <si>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</si>
  <si>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</si>
  <si>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</si>
  <si>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</si>
  <si>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</si>
  <si>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</si>
  <si>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</si>
  <si>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</si>
  <si>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</si>
  <si>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</si>
  <si>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</si>
  <si>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</si>
  <si>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</si>
  <si>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</si>
  <si>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</si>
  <si>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</si>
  <si>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</si>
  <si>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</si>
  <si>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</si>
  <si>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</si>
  <si>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</si>
  <si>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</si>
  <si>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</si>
  <si>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</si>
  <si>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</si>
  <si>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</si>
  <si>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</si>
  <si>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</si>
  <si>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</si>
  <si>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</si>
  <si>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</si>
  <si>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</si>
  <si>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</si>
  <si>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</si>
  <si>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</si>
  <si>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</si>
  <si>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</si>
  <si>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</si>
  <si>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</si>
  <si>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</si>
  <si>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</si>
  <si>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</si>
  <si>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</si>
  <si>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</si>
  <si>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</si>
  <si>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</si>
  <si>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</si>
  <si>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</si>
  <si>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</si>
  <si>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</si>
  <si>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</si>
  <si>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</si>
  <si>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</si>
  <si>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</si>
  <si>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</si>
  <si>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</si>
  <si>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</si>
  <si>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</si>
  <si>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</si>
  <si>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</si>
  <si>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</si>
  <si>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</si>
  <si>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</si>
  <si>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</si>
  <si>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</si>
  <si>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</si>
  <si>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</si>
  <si>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</si>
  <si>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</si>
  <si>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</si>
  <si>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</si>
  <si>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</si>
  <si>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</si>
  <si>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</si>
  <si>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</si>
  <si>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</si>
  <si>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</si>
  <si>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</si>
  <si>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</si>
  <si>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</si>
  <si>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</si>
  <si>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</si>
  <si>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</si>
  <si>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</si>
  <si>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</si>
  <si>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</si>
  <si>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</si>
  <si>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</si>
  <si>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</si>
  <si>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</si>
  <si>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</si>
  <si>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</si>
  <si>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</si>
  <si>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</si>
  <si>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</si>
  <si>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</si>
  <si>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</si>
  <si>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</si>
  <si>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</si>
  <si>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</si>
  <si>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</si>
  <si>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</si>
  <si>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</si>
  <si>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</si>
  <si>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</si>
  <si>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</si>
  <si>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</si>
  <si>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</si>
  <si>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</si>
  <si>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</si>
  <si>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</si>
  <si>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</si>
  <si>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</si>
  <si>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</si>
  <si>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</si>
  <si>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</si>
  <si>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</si>
  <si>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</si>
  <si>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</si>
  <si>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</si>
  <si>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</si>
  <si>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</si>
  <si>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</si>
  <si>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</si>
  <si>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</si>
  <si>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</si>
  <si>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</si>
  <si>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</si>
  <si>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</si>
  <si>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</si>
  <si>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</si>
  <si>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</si>
  <si>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</si>
  <si>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</si>
  <si>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</si>
  <si>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</si>
  <si>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</si>
  <si>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</si>
  <si>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</si>
  <si>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</si>
  <si>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</si>
  <si>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</si>
  <si>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</si>
  <si>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</si>
  <si>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</si>
  <si>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</si>
  <si>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</si>
  <si>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</si>
  <si>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</si>
  <si>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</si>
  <si>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</si>
  <si>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</si>
  <si>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</si>
  <si>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</si>
  <si>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</si>
  <si>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</si>
  <si>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</si>
  <si>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</si>
  <si>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</si>
  <si>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</si>
  <si>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</si>
  <si>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</si>
  <si>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</si>
  <si>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</si>
  <si>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</si>
  <si>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</si>
  <si>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</si>
  <si>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</si>
  <si>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</si>
  <si>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</si>
  <si>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</si>
  <si>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</si>
  <si>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</si>
  <si>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</si>
  <si>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</si>
  <si>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</si>
  <si>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</si>
  <si>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</si>
  <si>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</si>
  <si>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</si>
  <si>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</si>
  <si>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</si>
  <si>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</si>
  <si>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</si>
  <si>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</si>
  <si>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</si>
  <si>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</si>
  <si>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</si>
  <si>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</si>
  <si>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</si>
  <si>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</si>
  <si>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</si>
  <si>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</si>
  <si>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</si>
  <si>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</si>
  <si>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</si>
  <si>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</si>
  <si>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</si>
  <si>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</si>
  <si>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</si>
  <si>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</si>
  <si>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</si>
  <si>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</si>
  <si>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</si>
  <si>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</si>
  <si>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</si>
  <si>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</si>
  <si>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</si>
  <si>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</si>
  <si>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</si>
  <si>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</si>
  <si>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</si>
  <si>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</si>
  <si>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</si>
  <si>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</si>
  <si>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</si>
  <si>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</si>
  <si>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</si>
  <si>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</si>
  <si>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</si>
  <si>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</si>
  <si>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</si>
  <si>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</si>
  <si>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</si>
  <si>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</si>
  <si>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</si>
  <si>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</si>
  <si>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</si>
  <si>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</si>
  <si>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</si>
  <si>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</si>
  <si>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</si>
  <si>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</si>
  <si>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</si>
  <si>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</si>
  <si>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</si>
  <si>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</si>
  <si>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</si>
  <si>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</si>
  <si>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</si>
  <si>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</si>
  <si>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</si>
  <si>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</si>
  <si>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</si>
  <si>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</si>
  <si>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</si>
  <si>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</si>
  <si>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</si>
  <si>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</si>
  <si>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</si>
  <si>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</si>
  <si>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</si>
  <si>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</si>
  <si>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</si>
  <si>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</si>
  <si>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</si>
  <si>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</si>
  <si>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</si>
  <si>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</si>
  <si>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</si>
  <si>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</si>
  <si>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</si>
  <si>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</si>
  <si>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</si>
  <si>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</si>
  <si>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</si>
  <si>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</si>
  <si>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</si>
  <si>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</si>
  <si>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</si>
  <si>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</si>
  <si>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</si>
  <si>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</si>
  <si>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</si>
  <si>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</si>
  <si>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</si>
  <si>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</si>
  <si>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</si>
  <si>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</si>
  <si>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</si>
  <si>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</si>
  <si>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</si>
  <si>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</si>
  <si>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</si>
  <si>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</si>
  <si>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</si>
  <si>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</si>
  <si>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</si>
  <si>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</si>
  <si>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</si>
  <si>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</si>
  <si>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</si>
  <si>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</si>
  <si>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</si>
  <si>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</si>
  <si>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</si>
  <si>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</si>
  <si>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</si>
  <si>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</si>
  <si>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</si>
  <si>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</si>
  <si>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</si>
  <si>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</si>
  <si>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</si>
  <si>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</si>
  <si>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</si>
  <si>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</si>
  <si>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</si>
  <si>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</si>
  <si>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</si>
  <si>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</si>
  <si>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</si>
  <si>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</si>
  <si>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</si>
  <si>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</si>
  <si>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</si>
  <si>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</si>
  <si>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</si>
  <si>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</si>
  <si>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</si>
  <si>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</si>
  <si>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</si>
  <si>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</si>
  <si>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</si>
  <si>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</si>
  <si>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</si>
  <si>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</si>
  <si>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</si>
  <si>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</si>
  <si>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</si>
  <si>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</si>
  <si>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</si>
  <si>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</si>
  <si>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</si>
  <si>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</si>
  <si>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</si>
  <si>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</si>
  <si>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</si>
  <si>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</si>
  <si>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</si>
  <si>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</si>
  <si>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</si>
  <si>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</si>
  <si>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</si>
  <si>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</si>
  <si>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</si>
  <si>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</si>
  <si>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</si>
  <si>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</si>
  <si>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</si>
  <si>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</si>
  <si>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</si>
  <si>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</si>
  <si>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</si>
  <si>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</si>
  <si>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</si>
  <si>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</si>
  <si>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</si>
  <si>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</si>
  <si>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</si>
  <si>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</si>
  <si>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</si>
  <si>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</si>
  <si>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</si>
  <si>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</si>
  <si>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</si>
  <si>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</si>
  <si>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</si>
  <si>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</si>
  <si>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</si>
  <si>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</si>
  <si>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</si>
  <si>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</si>
  <si>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</si>
  <si>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</si>
  <si>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</si>
  <si>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</si>
  <si>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</si>
  <si>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</si>
  <si>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</si>
  <si>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</si>
  <si>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</si>
  <si>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</si>
  <si>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</si>
  <si>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</si>
  <si>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</si>
  <si>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</si>
  <si>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</si>
  <si>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</si>
  <si>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</si>
  <si>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</si>
  <si>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</si>
  <si>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</si>
  <si>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</si>
  <si>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</si>
  <si>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</si>
  <si>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</si>
  <si>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</si>
  <si>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</si>
  <si>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</si>
  <si>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</si>
  <si>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</si>
  <si>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</si>
  <si>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</si>
  <si>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</si>
  <si>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</si>
  <si>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</si>
  <si>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</si>
  <si>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</si>
  <si>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</si>
  <si>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</si>
  <si>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</si>
  <si>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</si>
  <si>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</si>
  <si>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</si>
  <si>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</si>
  <si>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</si>
  <si>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</si>
  <si>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</si>
  <si>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</si>
  <si>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</si>
  <si>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</si>
  <si>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</si>
  <si>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</si>
  <si>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</si>
  <si>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</si>
  <si>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</si>
  <si>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</si>
  <si>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</si>
  <si>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</si>
  <si>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</si>
  <si>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</si>
  <si>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</si>
  <si>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</si>
  <si>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</si>
  <si>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</si>
  <si>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</si>
  <si>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</si>
  <si>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</si>
  <si>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</si>
  <si>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</si>
  <si>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</si>
  <si>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</si>
  <si>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</si>
  <si>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</si>
  <si>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</si>
  <si>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</si>
  <si>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</si>
  <si>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</si>
  <si>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</si>
  <si>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</si>
  <si>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</si>
  <si>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</si>
  <si>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</si>
  <si>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</si>
  <si>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</si>
  <si>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</si>
  <si>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</si>
  <si>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</si>
  <si>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</si>
  <si>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</si>
  <si>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</si>
  <si>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</si>
  <si>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</si>
  <si>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</si>
  <si>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</si>
  <si>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</si>
  <si>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</si>
  <si>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</si>
  <si>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</si>
  <si>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</si>
  <si>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</si>
  <si>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</si>
  <si>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</si>
  <si>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</si>
  <si>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</si>
  <si>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</si>
  <si>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</si>
  <si>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</si>
  <si>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</si>
  <si>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</si>
  <si>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</si>
  <si>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</si>
  <si>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</si>
  <si>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</si>
  <si>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</si>
  <si>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</si>
  <si>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</si>
  <si>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</si>
  <si>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</si>
  <si>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</si>
  <si>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</si>
  <si>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</si>
  <si>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</si>
  <si>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</si>
  <si>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</si>
  <si>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</si>
  <si>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</si>
  <si>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</si>
  <si>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</si>
  <si>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</si>
  <si>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</si>
  <si>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</si>
  <si>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</si>
  <si>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</si>
  <si>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</si>
  <si>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</si>
  <si>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</si>
  <si>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</si>
  <si>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</si>
  <si>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</si>
  <si>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</si>
  <si>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</si>
  <si>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</si>
  <si>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</si>
  <si>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</si>
  <si>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</si>
  <si>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</si>
  <si>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</si>
  <si>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</si>
  <si>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</si>
  <si>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</si>
  <si>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</si>
  <si>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</si>
  <si>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</si>
  <si>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</si>
  <si>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</si>
  <si>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</si>
  <si>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</si>
  <si>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</si>
  <si>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</si>
  <si>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</si>
  <si>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</si>
  <si>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</si>
  <si>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</si>
  <si>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</si>
  <si>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</si>
  <si>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</si>
  <si>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</si>
  <si>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</si>
  <si>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</si>
  <si>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</si>
  <si>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</si>
  <si>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</si>
  <si>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</si>
  <si>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</si>
  <si>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</si>
  <si>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</si>
  <si>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</si>
  <si>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</si>
  <si>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</si>
  <si>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</si>
  <si>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</si>
  <si>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</si>
  <si>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</si>
  <si>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</si>
  <si>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</si>
  <si>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</si>
  <si>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</si>
  <si>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</si>
  <si>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</si>
  <si>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</si>
  <si>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</si>
  <si>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</si>
  <si>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</si>
  <si>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</si>
  <si>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</si>
  <si>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</si>
  <si>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</si>
  <si>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</si>
  <si>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</si>
  <si>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</si>
  <si>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</si>
  <si>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</si>
  <si>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</si>
  <si>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</si>
  <si>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</si>
  <si>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</si>
  <si>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</si>
  <si>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</si>
  <si>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</si>
  <si>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</si>
  <si>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</si>
  <si>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</si>
  <si>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</si>
  <si>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</si>
  <si>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</si>
  <si>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</si>
  <si>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</si>
  <si>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</si>
  <si>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</si>
  <si>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</si>
  <si>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</si>
  <si>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</si>
  <si>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</si>
  <si>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</si>
  <si>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</si>
  <si>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</si>
  <si>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</si>
  <si>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</si>
  <si>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</si>
  <si>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</si>
  <si>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</si>
  <si>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</si>
  <si>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</si>
  <si>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</si>
  <si>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</si>
  <si>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</si>
  <si>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</si>
  <si>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</si>
  <si>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</si>
  <si>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</si>
  <si>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</si>
  <si>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</si>
  <si>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</si>
  <si>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</si>
  <si>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</si>
  <si>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</si>
  <si>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</si>
  <si>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</si>
  <si>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</si>
  <si>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</si>
  <si>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</si>
  <si>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</si>
  <si>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</si>
  <si>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</si>
  <si>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</si>
  <si>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</si>
  <si>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</si>
  <si>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</si>
  <si>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</si>
  <si>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</si>
  <si>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</si>
  <si>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</si>
  <si>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</si>
  <si>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</si>
  <si>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</si>
  <si>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</si>
  <si>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</si>
  <si>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</si>
  <si>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</si>
  <si>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</si>
  <si>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</si>
  <si>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</si>
  <si>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</si>
  <si>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</si>
  <si>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</si>
  <si>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</si>
  <si>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</si>
  <si>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</si>
  <si>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</si>
  <si>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</si>
  <si>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</si>
  <si>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</si>
  <si>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</si>
  <si>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</si>
  <si>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</si>
  <si>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</si>
  <si>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</si>
  <si>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</si>
  <si>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</si>
  <si>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</si>
  <si>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</si>
  <si>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</si>
  <si>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</si>
  <si>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</si>
  <si>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</si>
  <si>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</si>
  <si>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</si>
  <si>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</si>
  <si>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</si>
  <si>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</si>
  <si>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</si>
  <si>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</si>
  <si>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</si>
  <si>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</si>
  <si>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</si>
  <si>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</si>
  <si>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</si>
  <si>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</si>
  <si>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</si>
  <si>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</si>
  <si>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</si>
  <si>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</si>
  <si>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</si>
  <si>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</si>
  <si>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</si>
  <si>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</si>
  <si>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</si>
  <si>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</si>
  <si>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</si>
  <si>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</si>
  <si>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</si>
  <si>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</si>
  <si>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</si>
  <si>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</si>
  <si>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</si>
  <si>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</si>
  <si>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</si>
  <si>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</si>
  <si>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</si>
  <si>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</si>
  <si>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</si>
  <si>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</si>
  <si>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</si>
  <si>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</si>
  <si>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</si>
  <si>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</si>
  <si>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</si>
  <si>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</si>
  <si>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</si>
  <si>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</si>
  <si>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</si>
  <si>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</si>
  <si>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</si>
  <si>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</si>
  <si>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</si>
  <si>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</si>
  <si>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</si>
  <si>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</si>
  <si>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</si>
  <si>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</si>
  <si>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</si>
  <si>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</si>
  <si>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</si>
  <si>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</si>
  <si>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</si>
  <si>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</si>
  <si>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</si>
  <si>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</si>
  <si>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</si>
  <si>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</si>
  <si>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</si>
  <si>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</si>
  <si>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</si>
  <si>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</si>
  <si>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</si>
  <si>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</si>
  <si>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</si>
  <si>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</si>
  <si>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</si>
  <si>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</si>
  <si>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</si>
  <si>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</si>
  <si>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</si>
  <si>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</si>
  <si>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</si>
  <si>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</si>
  <si>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</si>
  <si>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</si>
  <si>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</si>
  <si>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</si>
  <si>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</si>
  <si>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</si>
  <si>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</si>
  <si>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</si>
  <si>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</si>
  <si>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</si>
  <si>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</si>
  <si>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</si>
  <si>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</si>
  <si>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</si>
  <si>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</si>
  <si>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</si>
  <si>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</si>
  <si>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</si>
  <si>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</si>
  <si>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</si>
  <si>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</si>
  <si>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</si>
  <si>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</si>
  <si>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</si>
  <si>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</si>
  <si>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</si>
  <si>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</si>
  <si>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</si>
  <si>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</si>
  <si>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</si>
  <si>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</si>
  <si>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</si>
  <si>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</si>
  <si>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</si>
  <si>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</si>
  <si>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</si>
  <si>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</si>
  <si>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</si>
  <si>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</si>
  <si>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</si>
  <si>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</si>
  <si>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</si>
  <si>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</si>
  <si>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</si>
  <si>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</si>
  <si>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</si>
  <si>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</si>
  <si>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</si>
  <si>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</si>
  <si>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</si>
  <si>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</si>
  <si>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</si>
  <si>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</si>
  <si>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</si>
  <si>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</si>
  <si>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</si>
  <si>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</si>
  <si>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</si>
  <si>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</si>
  <si>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</si>
  <si>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</si>
  <si>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</si>
  <si>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</si>
  <si>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</si>
  <si>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</si>
  <si>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</si>
  <si>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</si>
  <si>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</si>
  <si>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</si>
  <si>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</si>
  <si>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</si>
  <si>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</si>
  <si>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</si>
  <si>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</si>
  <si>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</si>
  <si>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</si>
  <si>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</si>
  <si>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</si>
  <si>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</si>
  <si>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</si>
  <si>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</si>
  <si>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</si>
  <si>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</si>
  <si>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</si>
  <si>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</si>
  <si>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</si>
  <si>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</si>
  <si>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</si>
  <si>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</si>
  <si>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</si>
  <si>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</si>
  <si>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</si>
  <si>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</si>
  <si>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</si>
  <si>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</si>
  <si>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</si>
  <si>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</si>
  <si>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</si>
  <si>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</si>
  <si>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</si>
  <si>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</si>
  <si>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</si>
  <si>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</si>
  <si>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</si>
  <si>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</si>
  <si>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</si>
  <si>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</si>
  <si>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</si>
  <si>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</si>
  <si>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</si>
  <si>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</si>
  <si>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</si>
  <si>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</si>
  <si>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</si>
  <si>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</si>
  <si>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</si>
  <si>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</si>
  <si>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</si>
  <si>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</si>
  <si>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</si>
  <si>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</si>
  <si>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</si>
  <si>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</si>
  <si>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</si>
  <si>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</si>
  <si>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</si>
  <si>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</si>
  <si>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</si>
  <si>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</si>
  <si>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</si>
  <si>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</si>
  <si>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</si>
  <si>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</si>
  <si>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</si>
  <si>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</si>
  <si>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</si>
  <si>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</si>
  <si>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</si>
  <si>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</si>
  <si>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</si>
  <si>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</si>
  <si>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</si>
  <si>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</si>
  <si>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</si>
  <si>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</si>
  <si>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</si>
  <si>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</si>
  <si>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</si>
  <si>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</si>
  <si>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</si>
  <si>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</si>
  <si>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</si>
  <si>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</si>
  <si>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</si>
  <si>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</si>
  <si>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</si>
  <si>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</si>
  <si>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</si>
  <si>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</si>
  <si>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</si>
  <si>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</si>
  <si>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</si>
  <si>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</si>
  <si>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</si>
  <si>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</si>
  <si>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</si>
  <si>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</si>
  <si>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</si>
  <si>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</si>
  <si>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</si>
  <si>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</si>
  <si>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</si>
  <si>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</si>
  <si>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</si>
  <si>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</si>
  <si>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</si>
  <si>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</si>
  <si>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</si>
  <si>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</si>
  <si>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</si>
  <si>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</si>
  <si>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</si>
  <si>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</si>
  <si>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</si>
  <si>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</si>
  <si>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</si>
  <si>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</si>
  <si>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</si>
  <si>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</si>
  <si>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</si>
  <si>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</si>
  <si>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</si>
  <si>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</si>
  <si>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</si>
  <si>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</si>
  <si>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</si>
  <si>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</si>
  <si>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</si>
  <si>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</si>
  <si>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</si>
  <si>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</si>
  <si>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</si>
  <si>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</si>
  <si>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</si>
  <si>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</si>
  <si>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</si>
  <si>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</si>
  <si>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</si>
  <si>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</si>
  <si>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</si>
  <si>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</si>
  <si>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</si>
  <si>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</si>
  <si>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</si>
  <si>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</si>
  <si>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</si>
  <si>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</si>
  <si>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</si>
  <si>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</si>
  <si>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</si>
  <si>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</si>
  <si>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</si>
  <si>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</si>
  <si>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</si>
  <si>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</si>
  <si>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</si>
  <si>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</si>
  <si>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</si>
  <si>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</si>
  <si>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</si>
  <si>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</si>
  <si>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</si>
  <si>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</si>
  <si>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</si>
  <si>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</si>
  <si>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</si>
  <si>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</si>
  <si>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</si>
  <si>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</si>
  <si>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</si>
  <si>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</si>
  <si>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</si>
  <si>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</si>
  <si>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</si>
  <si>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</si>
  <si>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</si>
  <si>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</si>
  <si>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</si>
  <si>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</si>
  <si>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</si>
  <si>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</si>
  <si>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</si>
  <si>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</si>
  <si>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</si>
  <si>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</si>
  <si>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</si>
  <si>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</si>
  <si>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</si>
  <si>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</si>
  <si>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</si>
  <si>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</si>
  <si>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</si>
  <si>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</si>
  <si>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</si>
  <si>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</si>
  <si>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</si>
  <si>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</si>
  <si>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</si>
  <si>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</si>
  <si>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</si>
  <si>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</si>
  <si>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</si>
  <si>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</si>
  <si>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</si>
  <si>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</si>
  <si>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</si>
  <si>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</si>
  <si>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</si>
  <si>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</si>
  <si>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</si>
  <si>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</si>
  <si>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</si>
  <si>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</si>
  <si>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</si>
  <si>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</si>
  <si>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</si>
  <si>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</si>
  <si>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</si>
  <si>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</si>
  <si>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</si>
  <si>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</si>
  <si>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</si>
  <si>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</si>
  <si>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</si>
  <si>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</si>
  <si>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</si>
  <si>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</si>
  <si>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</si>
  <si>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</si>
  <si>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</si>
  <si>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</si>
  <si>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</si>
  <si>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</si>
  <si>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</si>
  <si>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</si>
  <si>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</si>
  <si>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</si>
  <si>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</si>
  <si>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</si>
  <si>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</si>
  <si>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</si>
  <si>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</si>
  <si>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</si>
  <si>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</si>
  <si>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</si>
  <si>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</si>
  <si>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</si>
  <si>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</si>
  <si>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</si>
  <si>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</si>
  <si>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</si>
  <si>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</si>
  <si>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</si>
  <si>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</si>
  <si>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</si>
  <si>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</si>
  <si>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</si>
  <si>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</si>
  <si>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</si>
  <si>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</si>
  <si>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</si>
  <si>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</si>
  <si>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</si>
  <si>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</si>
  <si>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</si>
  <si>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</si>
  <si>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</si>
  <si>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</si>
  <si>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</si>
  <si>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</si>
  <si>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</si>
  <si>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</si>
  <si>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</si>
  <si>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</si>
  <si>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</si>
  <si>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</si>
  <si>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</si>
  <si>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</si>
  <si>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</si>
  <si>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</si>
  <si>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</si>
  <si>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</si>
  <si>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</si>
  <si>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</si>
  <si>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</si>
  <si>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</si>
  <si>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</si>
  <si>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</si>
  <si>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</si>
  <si>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</si>
  <si>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</si>
  <si>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</si>
  <si>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</si>
  <si>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</si>
  <si>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</si>
  <si>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</si>
  <si>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</si>
  <si>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</si>
  <si>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</si>
  <si>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</si>
  <si>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</si>
  <si>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</si>
  <si>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</si>
  <si>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</si>
  <si>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</si>
  <si>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</si>
  <si>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</si>
  <si>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</si>
  <si>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</si>
  <si>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</si>
  <si>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</si>
  <si>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</si>
  <si>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</si>
  <si>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</si>
  <si>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</si>
  <si>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</si>
  <si>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</si>
  <si>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</si>
  <si>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</si>
  <si>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</si>
  <si>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</si>
  <si>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</si>
  <si>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</si>
  <si>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</si>
  <si>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</si>
  <si>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</si>
  <si>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</si>
  <si>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</si>
  <si>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</si>
  <si>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</si>
  <si>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</si>
  <si>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</si>
  <si>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</si>
  <si>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</si>
  <si>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</si>
  <si>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</si>
  <si>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</si>
  <si>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</si>
  <si>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</si>
  <si>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</si>
  <si>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</si>
  <si>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</si>
  <si>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</si>
  <si>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</si>
  <si>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</si>
  <si>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</si>
  <si>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</si>
  <si>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</si>
  <si>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</si>
  <si>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</si>
  <si>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</si>
  <si>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</si>
  <si>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</si>
  <si>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</si>
  <si>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</si>
  <si>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</si>
  <si>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</si>
  <si>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</si>
  <si>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</si>
  <si>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</si>
  <si>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</si>
  <si>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</si>
  <si>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</si>
  <si>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</si>
  <si>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</si>
  <si>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</si>
  <si>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</si>
  <si>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</si>
  <si>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</si>
  <si>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</si>
  <si>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</si>
  <si>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</si>
  <si>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</si>
  <si>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</si>
  <si>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</si>
  <si>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</si>
  <si>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</si>
  <si>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</si>
  <si>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</si>
  <si>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</si>
  <si>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</si>
  <si>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</si>
  <si>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</si>
  <si>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</si>
  <si>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</si>
  <si>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</si>
  <si>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</si>
  <si>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</si>
  <si>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</si>
  <si>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</si>
  <si>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</si>
  <si>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</si>
  <si>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</si>
  <si>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</si>
  <si>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</si>
  <si>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</si>
  <si>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</si>
  <si>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</si>
  <si>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</si>
  <si>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</si>
  <si>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</si>
  <si>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</si>
  <si>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</si>
  <si>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</si>
  <si>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</si>
  <si>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</si>
  <si>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</si>
  <si>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</si>
  <si>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</si>
  <si>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</si>
  <si>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</si>
  <si>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</si>
  <si>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</si>
  <si>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</si>
  <si>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</si>
  <si>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</si>
  <si>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</si>
  <si>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</si>
  <si>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</si>
  <si>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</si>
  <si>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</si>
  <si>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</si>
  <si>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</si>
  <si>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</si>
  <si>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</si>
  <si>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</si>
  <si>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</si>
  <si>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</si>
  <si>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</si>
  <si>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</si>
  <si>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</si>
  <si>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</si>
  <si>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</si>
  <si>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</si>
  <si>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</si>
  <si>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</si>
  <si>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</si>
  <si>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</si>
  <si>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</si>
  <si>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</si>
  <si>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</si>
  <si>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</si>
  <si>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</si>
  <si>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</si>
  <si>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</si>
  <si>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</si>
  <si>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</si>
  <si>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</si>
  <si>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</si>
  <si>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</si>
  <si>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</si>
  <si>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</si>
  <si>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</si>
  <si>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</si>
  <si>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</si>
  <si>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</si>
  <si>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</si>
  <si>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</si>
  <si>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</si>
  <si>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</si>
  <si>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</si>
  <si>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</si>
  <si>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</si>
  <si>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</si>
  <si>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</si>
  <si>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</si>
  <si>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</si>
  <si>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</si>
  <si>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</si>
  <si>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</si>
  <si>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</si>
  <si>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</si>
  <si>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</si>
  <si>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</si>
  <si>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</si>
  <si>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</si>
  <si>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</si>
  <si>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</si>
  <si>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</si>
  <si>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</si>
  <si>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</si>
  <si>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</si>
  <si>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</si>
  <si>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</si>
  <si>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</si>
  <si>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</si>
  <si>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</si>
  <si>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</si>
  <si>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</si>
  <si>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</si>
  <si>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</si>
  <si>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</si>
  <si>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</si>
  <si>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</si>
  <si>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</si>
  <si>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</si>
  <si>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</si>
  <si>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</si>
  <si>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</si>
  <si>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</si>
  <si>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</si>
  <si>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</si>
  <si>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</si>
  <si>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</si>
  <si>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</si>
  <si>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</si>
  <si>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</si>
  <si>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</si>
  <si>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</si>
  <si>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</si>
  <si>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</si>
  <si>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</si>
  <si>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</si>
  <si>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</si>
  <si>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</si>
  <si>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</si>
  <si>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</si>
  <si>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</si>
  <si>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</si>
  <si>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</si>
  <si>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</si>
  <si>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</si>
  <si>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</si>
  <si>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</si>
  <si>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</si>
  <si>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</si>
  <si>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</si>
  <si>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</si>
  <si>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</si>
  <si>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</si>
  <si>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</si>
  <si>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</si>
  <si>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</si>
  <si>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</si>
  <si>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</si>
  <si>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</si>
  <si>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</si>
  <si>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</si>
  <si>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</si>
  <si>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</si>
  <si>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</si>
  <si>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</si>
  <si>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</si>
  <si>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</si>
  <si>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</si>
  <si>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</si>
  <si>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</si>
  <si>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</si>
  <si>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</si>
  <si>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</si>
  <si>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</si>
  <si>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</si>
  <si>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</si>
  <si>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</si>
  <si>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</si>
  <si>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</si>
  <si>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</si>
  <si>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</si>
  <si>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</si>
  <si>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</si>
  <si>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</si>
  <si>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</si>
  <si>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</si>
  <si>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</si>
  <si>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</si>
  <si>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</si>
  <si>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</si>
  <si>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</si>
  <si>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</si>
  <si>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</si>
  <si>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</si>
  <si>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</si>
  <si>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</si>
  <si>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</si>
  <si>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</si>
  <si>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</si>
  <si>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</si>
  <si>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</si>
  <si>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</si>
  <si>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</si>
  <si>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</si>
  <si>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</si>
  <si>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</si>
  <si>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</si>
  <si>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</si>
  <si>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</si>
  <si>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</si>
  <si>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</si>
  <si>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</si>
  <si>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</si>
  <si>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</si>
  <si>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</si>
  <si>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</si>
  <si>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</si>
  <si>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</si>
  <si>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</si>
  <si>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</si>
  <si>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</si>
  <si>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</si>
  <si>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</si>
  <si>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</si>
  <si>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</si>
  <si>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</si>
  <si>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</si>
  <si>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</si>
  <si>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</si>
  <si>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</si>
  <si>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</si>
  <si>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</si>
  <si>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</si>
  <si>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</si>
  <si>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</si>
  <si>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</si>
  <si>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</si>
  <si>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</si>
  <si>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</si>
  <si>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</si>
  <si>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</si>
  <si>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</si>
  <si>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</si>
  <si>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</si>
  <si>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</si>
  <si>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</si>
  <si>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</si>
  <si>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</si>
  <si>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</si>
  <si>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</si>
  <si>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</si>
  <si>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</si>
  <si>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</si>
  <si>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</si>
  <si>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</si>
  <si>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</si>
  <si>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</si>
  <si>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</si>
  <si>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</si>
  <si>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</si>
  <si>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</si>
  <si>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</si>
  <si>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</si>
  <si>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</si>
  <si>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</si>
  <si>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</si>
  <si>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</si>
  <si>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</si>
  <si>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</si>
  <si>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</si>
  <si>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</si>
  <si>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</si>
  <si>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</si>
  <si>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</si>
  <si>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</si>
  <si>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</si>
  <si>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</si>
  <si>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</si>
  <si>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</si>
  <si>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</si>
  <si>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</si>
  <si>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</si>
  <si>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</si>
  <si>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</si>
  <si>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</si>
  <si>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</si>
  <si>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</si>
  <si>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</si>
  <si>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</si>
  <si>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</si>
  <si>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</si>
  <si>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</si>
  <si>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</si>
  <si>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</si>
  <si>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</si>
  <si>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</si>
  <si>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</si>
  <si>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</si>
  <si>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</si>
  <si>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</si>
  <si>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</si>
  <si>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</si>
  <si>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</si>
  <si>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</si>
  <si>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</si>
  <si>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</si>
  <si>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</si>
  <si>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</si>
  <si>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</si>
  <si>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</si>
  <si>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</si>
  <si>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</si>
  <si>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</si>
  <si>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</si>
  <si>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</si>
  <si>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</si>
  <si>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</si>
  <si>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</si>
  <si>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</si>
  <si>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</si>
  <si>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</si>
  <si>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</si>
  <si>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</si>
  <si>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</si>
  <si>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</si>
  <si>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</si>
  <si>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</si>
  <si>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</si>
  <si>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</si>
  <si>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</si>
  <si>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</si>
  <si>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</si>
  <si>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</si>
  <si>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</si>
  <si>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</si>
  <si>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</si>
  <si>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</si>
  <si>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</si>
  <si>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</si>
  <si>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</si>
  <si>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</si>
  <si>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</si>
  <si>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</si>
  <si>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</si>
  <si>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</si>
  <si>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</si>
  <si>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</si>
  <si>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</si>
  <si>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</si>
  <si>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</si>
  <si>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</si>
  <si>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</si>
  <si>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</si>
  <si>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</si>
  <si>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</si>
  <si>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</si>
  <si>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</si>
  <si>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</si>
  <si>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</si>
  <si>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</si>
  <si>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</si>
  <si>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</si>
  <si>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</si>
  <si>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</si>
  <si>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</si>
  <si>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</si>
  <si>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</si>
  <si>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</si>
  <si>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</si>
  <si>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</si>
  <si>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</si>
  <si>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</si>
  <si>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</si>
  <si>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</si>
  <si>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</si>
  <si>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</si>
  <si>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</si>
  <si>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</si>
  <si>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</si>
  <si>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</si>
  <si>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</si>
  <si>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</si>
  <si>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</si>
  <si>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</si>
  <si>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</si>
  <si>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</si>
  <si>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</si>
  <si>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</si>
  <si>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</si>
  <si>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</si>
  <si>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</si>
  <si>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</si>
  <si>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</si>
  <si>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</si>
  <si>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</si>
  <si>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</si>
  <si>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</si>
  <si>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</si>
  <si>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</si>
  <si>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</si>
  <si>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</si>
  <si>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</si>
  <si>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</si>
  <si>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</si>
  <si>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</si>
  <si>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</si>
  <si>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</si>
  <si>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</si>
  <si>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</si>
  <si>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</si>
  <si>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</si>
  <si>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</si>
  <si>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</si>
  <si>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</si>
  <si>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</si>
  <si>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</si>
  <si>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</si>
  <si>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</si>
  <si>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</si>
  <si>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</si>
  <si>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</si>
  <si>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</si>
  <si>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</si>
  <si>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</si>
  <si>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</si>
  <si>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</si>
  <si>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</si>
  <si>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</si>
  <si>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</si>
  <si>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</si>
  <si>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</si>
  <si>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</si>
  <si>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</si>
  <si>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</si>
  <si>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</si>
  <si>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</si>
  <si>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</si>
  <si>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</si>
  <si>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</si>
  <si>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</si>
  <si>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</si>
  <si>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</si>
  <si>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</si>
  <si>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</si>
  <si>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</si>
  <si>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</si>
  <si>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</si>
  <si>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</si>
  <si>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</si>
  <si>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</si>
  <si>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</si>
  <si>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</si>
  <si>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</si>
  <si>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</si>
  <si>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</si>
  <si>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</si>
  <si>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</si>
  <si>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</si>
  <si>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</si>
  <si>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</si>
  <si>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</si>
  <si>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</si>
  <si>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</si>
  <si>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</si>
  <si>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</si>
  <si>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</si>
  <si>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</si>
  <si>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</si>
  <si>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</si>
  <si>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</si>
  <si>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</si>
  <si>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</si>
  <si>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</si>
  <si>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</si>
  <si>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</si>
  <si>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</si>
  <si>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</si>
  <si>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</si>
  <si>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</si>
  <si>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</si>
  <si>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</si>
  <si>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</si>
  <si>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</si>
  <si>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</si>
  <si>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</si>
  <si>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</si>
  <si>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</si>
  <si>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</si>
  <si>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</si>
  <si>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</si>
  <si>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</si>
  <si>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</si>
  <si>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</si>
  <si>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</si>
  <si>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</si>
  <si>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</si>
  <si>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</si>
  <si>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</si>
  <si>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</si>
  <si>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</si>
  <si>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</si>
  <si>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</si>
  <si>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</si>
  <si>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</si>
  <si>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</si>
  <si>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</si>
  <si>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</si>
  <si>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</si>
  <si>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</si>
  <si>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</si>
  <si>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</si>
  <si>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</si>
  <si>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</si>
  <si>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</si>
  <si>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</si>
  <si>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</si>
  <si>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</si>
  <si>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</si>
  <si>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</si>
  <si>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</si>
  <si>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</si>
  <si>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</si>
  <si>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</si>
  <si>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</si>
  <si>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</si>
  <si>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</si>
  <si>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</si>
  <si>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</si>
  <si>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</si>
  <si>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</si>
  <si>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</si>
  <si>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</si>
  <si>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</si>
  <si>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</si>
  <si>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</si>
  <si>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</si>
  <si>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</si>
  <si>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</si>
  <si>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</si>
  <si>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</si>
  <si>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</si>
  <si>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</si>
  <si>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</si>
  <si>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</si>
  <si>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</si>
  <si>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</si>
  <si>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</si>
  <si>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</si>
  <si>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</si>
  <si>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</si>
  <si>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</si>
  <si>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</si>
  <si>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</si>
  <si>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</si>
  <si>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</si>
  <si>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</si>
  <si>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</si>
  <si>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</si>
  <si>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</si>
  <si>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</si>
  <si>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</si>
  <si>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</si>
  <si>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</si>
  <si>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</si>
  <si>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</si>
  <si>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</si>
  <si>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</si>
  <si>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</si>
  <si>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</si>
  <si>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</si>
  <si>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</si>
  <si>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</si>
  <si>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</si>
  <si>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</si>
  <si>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</si>
  <si>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</si>
  <si>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</si>
  <si>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</si>
  <si>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</si>
  <si>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</si>
  <si>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</si>
  <si>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</si>
  <si>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</si>
  <si>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</si>
  <si>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</si>
  <si>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</si>
  <si>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</si>
  <si>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</si>
  <si>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</si>
  <si>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</si>
  <si>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</si>
  <si>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</si>
  <si>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</si>
  <si>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</si>
  <si>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</si>
  <si>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</si>
  <si>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</si>
  <si>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</si>
  <si>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</si>
  <si>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</si>
  <si>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</si>
  <si>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</si>
  <si>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</si>
  <si>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</si>
  <si>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</si>
  <si>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</si>
  <si>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</si>
  <si>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</si>
  <si>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</si>
  <si>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</si>
  <si>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</si>
  <si>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</si>
  <si>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</si>
  <si>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</si>
  <si>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</si>
  <si>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</si>
  <si>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</si>
  <si>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</si>
  <si>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</si>
  <si>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</si>
  <si>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</si>
  <si>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</si>
  <si>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</si>
  <si>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</si>
  <si>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</si>
  <si>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</si>
  <si>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</si>
  <si>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</si>
  <si>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</si>
  <si>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</si>
  <si>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</si>
  <si>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</si>
  <si>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</si>
  <si>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</si>
  <si>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</si>
  <si>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</si>
  <si>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</si>
  <si>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</si>
  <si>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</si>
  <si>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</si>
  <si>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</si>
  <si>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</si>
  <si>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</si>
  <si>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</si>
  <si>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</si>
  <si>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</si>
  <si>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</si>
  <si>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</si>
  <si>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</si>
  <si>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</si>
  <si>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</si>
  <si>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</si>
  <si>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</si>
  <si>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</si>
  <si>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</si>
  <si>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</si>
  <si>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</si>
  <si>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</si>
  <si>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</si>
  <si>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</si>
  <si>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</si>
  <si>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</si>
  <si>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</si>
  <si>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</si>
  <si>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</si>
  <si>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</si>
  <si>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</si>
  <si>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</si>
  <si>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</si>
  <si>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</si>
  <si>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</si>
  <si>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</si>
  <si>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</si>
  <si>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</si>
  <si>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</si>
  <si>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</si>
  <si>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</si>
  <si>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</si>
  <si>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</si>
  <si>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</si>
  <si>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</si>
  <si>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</si>
  <si>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</si>
  <si>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</si>
  <si>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</si>
  <si>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</si>
  <si>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</si>
  <si>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</si>
  <si>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</si>
  <si>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</si>
  <si>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</si>
  <si>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</si>
  <si>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</si>
  <si>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</si>
  <si>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</si>
  <si>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</si>
  <si>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</si>
  <si>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</si>
  <si>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</si>
  <si>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</si>
  <si>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</si>
  <si>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</si>
  <si>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</si>
  <si>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</si>
  <si>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</si>
  <si>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</si>
  <si>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</si>
  <si>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</si>
  <si>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</si>
  <si>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</si>
  <si>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</si>
  <si>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</si>
  <si>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</si>
  <si>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</si>
  <si>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</si>
  <si>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</si>
  <si>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</si>
  <si>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</si>
  <si>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</si>
  <si>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</si>
  <si>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</si>
  <si>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</si>
  <si>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</si>
  <si>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</si>
  <si>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</si>
  <si>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</si>
  <si>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</si>
  <si>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</si>
  <si>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</si>
  <si>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</si>
  <si>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</si>
  <si>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</si>
  <si>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</si>
  <si>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</si>
  <si>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</si>
  <si>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</si>
  <si>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</si>
  <si>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</si>
  <si>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</si>
  <si>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</si>
  <si>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</si>
  <si>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</si>
  <si>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</si>
  <si>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</si>
  <si>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</si>
  <si>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</si>
  <si>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</si>
  <si>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</si>
  <si>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</si>
  <si>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</si>
  <si>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</si>
  <si>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</si>
  <si>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</si>
  <si>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</si>
  <si>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</si>
  <si>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</si>
  <si>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</si>
  <si>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</si>
  <si>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</si>
  <si>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</si>
  <si>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</si>
  <si>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</si>
  <si>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</si>
  <si>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</si>
  <si>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</si>
  <si>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</si>
  <si>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</si>
  <si>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</si>
  <si>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</si>
  <si>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</si>
  <si>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</si>
  <si>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</si>
  <si>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</si>
  <si>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</si>
  <si>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</si>
  <si>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</si>
  <si>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</si>
  <si>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</si>
  <si>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</si>
  <si>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</si>
  <si>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</si>
  <si>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</si>
  <si>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</si>
  <si>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</si>
  <si>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</si>
  <si>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</si>
  <si>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</si>
  <si>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</si>
  <si>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</si>
  <si>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</si>
  <si>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</si>
  <si>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</si>
  <si>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</si>
  <si>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</si>
  <si>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</si>
  <si>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</si>
  <si>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</si>
  <si>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</si>
  <si>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</si>
  <si>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</si>
  <si>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</si>
  <si>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</si>
  <si>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</si>
  <si>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</si>
  <si>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</si>
  <si>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</si>
  <si>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</si>
  <si>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</si>
  <si>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</si>
  <si>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</si>
  <si>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</si>
  <si>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</si>
  <si>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</si>
  <si>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</si>
  <si>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</si>
  <si>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</si>
  <si>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</si>
  <si>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</si>
  <si>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</si>
  <si>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</si>
  <si>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</si>
  <si>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</si>
  <si>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</si>
  <si>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</si>
  <si>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</si>
  <si>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</si>
  <si>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</si>
  <si>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</si>
  <si>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</si>
  <si>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</si>
  <si>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</si>
  <si>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</si>
  <si>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</si>
  <si>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</si>
  <si>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</si>
  <si>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</si>
  <si>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</si>
  <si>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</si>
  <si>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</si>
  <si>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</si>
  <si>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</si>
  <si>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</si>
  <si>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</si>
  <si>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</si>
  <si>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</si>
  <si>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</si>
  <si>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</si>
  <si>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</si>
  <si>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</si>
  <si>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</si>
  <si>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</si>
  <si>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</si>
  <si>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</si>
  <si>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</si>
  <si>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</si>
  <si>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</si>
  <si>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</si>
  <si>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</si>
  <si>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</si>
  <si>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</si>
  <si>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</si>
  <si>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</si>
  <si>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</si>
  <si>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</si>
  <si>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</si>
  <si>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</si>
  <si>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</si>
  <si>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</si>
  <si>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</si>
  <si>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</si>
  <si>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</si>
  <si>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</si>
  <si>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</si>
  <si>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</si>
  <si>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</si>
  <si>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</si>
  <si>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</si>
  <si>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</si>
  <si>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</si>
  <si>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</si>
  <si>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</si>
  <si>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</si>
  <si>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</si>
  <si>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</si>
  <si>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</si>
  <si>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</si>
  <si>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</si>
  <si>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</si>
  <si>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</si>
  <si>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</si>
  <si>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</si>
  <si>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</si>
  <si>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</si>
  <si>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</si>
  <si>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</si>
  <si>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</si>
  <si>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</si>
  <si>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</si>
  <si>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</si>
  <si>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</si>
  <si>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</si>
  <si>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</si>
  <si>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</si>
  <si>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</si>
  <si>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</si>
  <si>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</si>
  <si>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</si>
  <si>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</si>
  <si>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</si>
  <si>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</si>
  <si>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</si>
  <si>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</si>
  <si>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</si>
  <si>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</si>
  <si>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</si>
  <si>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</si>
  <si>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</si>
  <si>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</si>
  <si>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</si>
  <si>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</si>
  <si>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</si>
  <si>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</si>
  <si>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</si>
  <si>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</si>
  <si>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</si>
  <si>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</si>
  <si>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</si>
  <si>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</si>
  <si>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</si>
  <si>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</si>
  <si>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</si>
  <si>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</si>
  <si>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</si>
  <si>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</si>
  <si>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</si>
  <si>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</si>
  <si>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</si>
  <si>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</si>
  <si>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</si>
  <si>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</si>
  <si>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</si>
  <si>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</si>
  <si>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</si>
  <si>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</si>
  <si>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</si>
  <si>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</si>
  <si>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</si>
  <si>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</si>
  <si>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</si>
  <si>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</si>
  <si>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</si>
  <si>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</si>
  <si>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</si>
  <si>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</si>
  <si>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</si>
  <si>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</si>
  <si>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</si>
  <si>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</si>
  <si>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</si>
  <si>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</si>
  <si>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</si>
  <si>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</si>
  <si>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</si>
  <si>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</si>
  <si>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</si>
  <si>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</si>
  <si>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</si>
  <si>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</si>
  <si>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</si>
  <si>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</si>
  <si>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</si>
  <si>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</si>
  <si>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</si>
  <si>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</si>
  <si>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</si>
  <si>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</si>
  <si>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</si>
  <si>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</si>
  <si>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</si>
  <si>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</si>
  <si>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</si>
  <si>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</si>
  <si>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</si>
  <si>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</si>
  <si>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</si>
  <si>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</si>
  <si>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</si>
  <si>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</si>
  <si>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</si>
  <si>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</si>
  <si>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</si>
  <si>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</si>
  <si>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</si>
  <si>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</si>
  <si>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</si>
  <si>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</si>
  <si>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</si>
  <si>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</si>
  <si>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</si>
  <si>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</si>
  <si>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</si>
  <si>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</si>
  <si>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</si>
  <si>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</si>
  <si>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</si>
  <si>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</si>
  <si>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</si>
  <si>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</si>
  <si>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</si>
  <si>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</si>
  <si>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</si>
  <si>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</si>
  <si>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</si>
  <si>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</si>
  <si>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</si>
  <si>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</si>
  <si>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</si>
  <si>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</si>
  <si>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</si>
  <si>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</si>
  <si>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</si>
  <si>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</si>
  <si>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</si>
  <si>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</si>
  <si>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</si>
  <si>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</si>
  <si>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</si>
  <si>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</si>
  <si>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</si>
  <si>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</si>
  <si>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</si>
  <si>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</si>
  <si>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</si>
  <si>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</si>
  <si>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</si>
  <si>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</si>
  <si>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</si>
  <si>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</si>
  <si>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</si>
  <si>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</si>
  <si>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</si>
  <si>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</si>
  <si>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</si>
  <si>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</si>
  <si>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</si>
  <si>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</si>
  <si>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</si>
  <si>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</si>
  <si>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</si>
  <si>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</si>
  <si>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</si>
  <si>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</si>
  <si>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</si>
  <si>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</si>
  <si>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</si>
  <si>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</si>
  <si>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</si>
  <si>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</si>
  <si>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</si>
  <si>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</si>
  <si>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</si>
  <si>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</si>
  <si>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</si>
  <si>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</si>
  <si>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</si>
  <si>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</si>
  <si>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</si>
  <si>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</si>
  <si>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</si>
  <si>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</si>
  <si>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</si>
  <si>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</si>
  <si>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</si>
  <si>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</si>
  <si>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</si>
  <si>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</si>
  <si>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</si>
  <si>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</si>
  <si>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</si>
  <si>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</si>
  <si>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</si>
  <si>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</si>
  <si>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</si>
  <si>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</si>
  <si>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</si>
  <si>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</si>
  <si>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</si>
  <si>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</si>
  <si>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</si>
  <si>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</si>
  <si>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</si>
  <si>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</si>
  <si>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</si>
  <si>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</si>
  <si>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</si>
  <si>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</si>
  <si>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</si>
  <si>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</si>
  <si>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</si>
  <si>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</si>
  <si>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</si>
  <si>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</si>
  <si>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</si>
  <si>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</si>
  <si>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</si>
  <si>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</si>
  <si>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</si>
  <si>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</si>
  <si>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</si>
  <si>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</si>
  <si>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</si>
  <si>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</si>
  <si>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</si>
  <si>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</si>
  <si>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</si>
  <si>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</si>
  <si>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</si>
  <si>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</si>
  <si>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</si>
  <si>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</si>
  <si>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</si>
  <si>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</si>
  <si>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</si>
  <si>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</si>
  <si>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</si>
  <si>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</si>
  <si>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</si>
  <si>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</si>
  <si>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</si>
  <si>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</si>
  <si>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</si>
  <si>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</si>
  <si>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</si>
  <si>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</si>
  <si>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</si>
  <si>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</si>
  <si>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</si>
  <si>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</si>
  <si>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</si>
  <si>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</si>
  <si>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</si>
  <si>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</si>
  <si>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</si>
  <si>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</si>
  <si>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</si>
  <si>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</si>
  <si>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</si>
  <si>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</si>
  <si>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</si>
  <si>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</si>
  <si>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</si>
  <si>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</si>
  <si>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</si>
  <si>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</si>
  <si>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</si>
  <si>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</si>
  <si>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</si>
  <si>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</si>
  <si>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</si>
  <si>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</si>
  <si>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</si>
  <si>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</si>
  <si>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</si>
  <si>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</si>
  <si>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</si>
  <si>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</si>
  <si>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</si>
  <si>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</si>
  <si>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</si>
  <si>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</si>
  <si>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</si>
  <si>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</si>
  <si>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</si>
  <si>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</si>
  <si>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</si>
  <si>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</si>
  <si>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</si>
  <si>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</si>
  <si>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</si>
  <si>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</si>
  <si>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</si>
  <si>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</si>
  <si>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</si>
  <si>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</si>
  <si>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</si>
  <si>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</si>
  <si>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</si>
  <si>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</si>
  <si>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</si>
  <si>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</si>
  <si>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</si>
  <si>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</si>
  <si>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</si>
  <si>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</si>
  <si>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</si>
  <si>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</si>
  <si>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</si>
  <si>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</si>
  <si>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</si>
  <si>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</si>
  <si>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</si>
  <si>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</si>
  <si>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</si>
  <si>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</si>
  <si>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</si>
  <si>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</si>
  <si>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</si>
  <si>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</si>
  <si>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</si>
  <si>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</si>
  <si>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</si>
  <si>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</si>
  <si>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</si>
  <si>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</si>
  <si>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</si>
  <si>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</si>
  <si>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</si>
  <si>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</si>
  <si>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</si>
  <si>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</si>
  <si>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</si>
  <si>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</si>
  <si>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</si>
  <si>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</si>
  <si>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</si>
  <si>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</si>
  <si>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</si>
  <si>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</si>
  <si>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</si>
  <si>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</si>
  <si>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</si>
  <si>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</si>
  <si>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</si>
  <si>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</si>
  <si>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</si>
  <si>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</si>
  <si>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</si>
  <si>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</si>
  <si>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</si>
  <si>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</si>
  <si>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</si>
  <si>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</si>
  <si>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</si>
  <si>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</si>
  <si>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</si>
  <si>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</si>
  <si>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</si>
  <si>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</si>
  <si>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</si>
  <si>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</si>
  <si>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</si>
  <si>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</si>
  <si>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</si>
  <si>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</si>
  <si>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</si>
  <si>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</si>
  <si>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</si>
  <si>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</si>
  <si>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</si>
  <si>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</si>
  <si>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</si>
  <si>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</si>
  <si>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</si>
  <si>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</si>
  <si>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</si>
  <si>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</si>
  <si>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</si>
  <si>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</si>
  <si>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</si>
  <si>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</si>
  <si>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</si>
  <si>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</si>
  <si>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</si>
  <si>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</si>
  <si>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</si>
  <si>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</si>
  <si>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</si>
  <si>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</si>
  <si>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</si>
  <si>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</si>
  <si>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</si>
  <si>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</si>
  <si>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</si>
  <si>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</si>
  <si>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</si>
  <si>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</si>
  <si>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</si>
  <si>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</si>
  <si>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</si>
  <si>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</si>
  <si>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</si>
  <si>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</si>
  <si>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</si>
  <si>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</si>
  <si>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</si>
  <si>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</si>
  <si>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</si>
  <si>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</si>
  <si>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</si>
  <si>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</si>
  <si>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</si>
  <si>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</si>
  <si>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</si>
  <si>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</si>
  <si>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</si>
  <si>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</si>
  <si>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</si>
  <si>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</si>
  <si>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</si>
  <si>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</si>
  <si>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</si>
  <si>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</si>
  <si>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</si>
  <si>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</si>
  <si>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</si>
  <si>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</si>
  <si>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</si>
  <si>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</si>
  <si>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</si>
  <si>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</si>
  <si>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</si>
  <si>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</si>
  <si>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</si>
  <si>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</si>
  <si>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</si>
  <si>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</si>
  <si>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</si>
  <si>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</si>
  <si>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</si>
  <si>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</si>
  <si>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</si>
  <si>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</si>
  <si>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</si>
  <si>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</si>
  <si>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</si>
  <si>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</si>
  <si>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</si>
  <si>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</si>
  <si>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</si>
  <si>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</si>
  <si>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</si>
  <si>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</si>
  <si>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</si>
  <si>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</si>
  <si>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</si>
  <si>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</si>
  <si>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</si>
  <si>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</si>
  <si>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</si>
  <si>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</si>
  <si>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</si>
  <si>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</si>
  <si>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</si>
  <si>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</si>
  <si>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</si>
  <si>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</si>
  <si>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</si>
  <si>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</si>
  <si>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</si>
  <si>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</si>
  <si>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</si>
  <si>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</si>
  <si>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</si>
  <si>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</si>
  <si>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</si>
  <si>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</si>
  <si>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</si>
  <si>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</si>
  <si>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</si>
  <si>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</si>
  <si>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</si>
  <si>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</si>
  <si>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</si>
  <si>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</si>
  <si>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</si>
  <si>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</si>
  <si>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</si>
  <si>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</si>
  <si>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</si>
  <si>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</si>
  <si>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</si>
  <si>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</si>
  <si>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</si>
  <si>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</si>
  <si>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</si>
  <si>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</si>
  <si>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</si>
  <si>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</si>
  <si>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</si>
  <si>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</si>
  <si>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</si>
  <si>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</si>
  <si>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</si>
  <si>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</si>
  <si>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</si>
  <si>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</si>
  <si>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</si>
  <si>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</si>
  <si>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</si>
  <si>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</si>
  <si>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</si>
  <si>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</si>
  <si>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</si>
  <si>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</si>
  <si>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</si>
  <si>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</si>
  <si>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</si>
  <si>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</si>
  <si>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</si>
  <si>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</si>
  <si>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</si>
  <si>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</si>
  <si>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</si>
  <si>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</si>
  <si>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</si>
  <si>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</si>
  <si>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</si>
  <si>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</si>
  <si>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</si>
  <si>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</si>
  <si>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</si>
  <si>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</si>
  <si>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</si>
  <si>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</si>
  <si>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</si>
  <si>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</si>
  <si>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</si>
  <si>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</si>
  <si>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</si>
  <si>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</si>
  <si>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</si>
  <si>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</si>
  <si>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</si>
  <si>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</si>
  <si>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</si>
  <si>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</si>
  <si>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</si>
  <si>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</si>
  <si>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</si>
  <si>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</si>
  <si>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</si>
  <si>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</si>
  <si>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</si>
  <si>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</si>
  <si>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</si>
  <si>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</si>
  <si>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</si>
  <si>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</si>
  <si>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</si>
  <si>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</si>
  <si>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</si>
  <si>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</si>
  <si>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</si>
  <si>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</si>
  <si>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</si>
  <si>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</si>
  <si>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</si>
  <si>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</si>
  <si>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</si>
  <si>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</si>
  <si>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</si>
  <si>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</si>
  <si>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</si>
  <si>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</si>
  <si>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</si>
  <si>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</si>
  <si>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</si>
  <si>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</si>
  <si>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</si>
  <si>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</si>
  <si>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</si>
  <si>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</si>
  <si>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</si>
  <si>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</si>
  <si>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</si>
  <si>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</si>
  <si>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</si>
  <si>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</si>
  <si>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</si>
  <si>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</si>
  <si>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</si>
  <si>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</si>
  <si>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</si>
  <si>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</si>
  <si>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</si>
  <si>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</si>
  <si>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</si>
  <si>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</si>
  <si>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</si>
  <si>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</si>
  <si>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</si>
  <si>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</si>
  <si>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</si>
  <si>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</si>
  <si>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</si>
  <si>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</si>
  <si>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</si>
  <si>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</si>
  <si>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</si>
  <si>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</si>
  <si>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</si>
  <si>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</si>
  <si>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</si>
  <si>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</si>
  <si>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</si>
  <si>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</si>
  <si>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</si>
  <si>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</si>
  <si>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</si>
  <si>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</si>
  <si>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</si>
  <si>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</si>
  <si>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</si>
  <si>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</si>
  <si>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</si>
  <si>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</si>
  <si>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</si>
  <si>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</si>
  <si>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</si>
  <si>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</si>
  <si>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</si>
  <si>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</si>
  <si>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</si>
  <si>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</si>
  <si>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</si>
  <si>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</si>
  <si>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</si>
  <si>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</si>
  <si>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</si>
  <si>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</si>
  <si>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</si>
  <si>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</si>
  <si>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</si>
  <si>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</si>
  <si>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</si>
  <si>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</si>
  <si>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</si>
  <si>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</si>
  <si>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</si>
  <si>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</si>
  <si>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</si>
  <si>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</si>
  <si>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</si>
  <si>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</si>
  <si>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</si>
  <si>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</si>
  <si>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</si>
  <si>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</si>
  <si>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</si>
  <si>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</si>
  <si>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</si>
  <si>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</si>
  <si>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</si>
  <si>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</si>
  <si>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</si>
  <si>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</si>
  <si>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</si>
  <si>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</si>
  <si>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</si>
  <si>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</si>
  <si>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</si>
  <si>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</si>
  <si>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</si>
  <si>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</si>
  <si>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</si>
  <si>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</si>
  <si>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</si>
  <si>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</si>
  <si>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</si>
  <si>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</si>
  <si>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</si>
  <si>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</si>
  <si>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</si>
  <si>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</si>
  <si>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</si>
  <si>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</si>
  <si>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</si>
  <si>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</si>
  <si>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</si>
  <si>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</si>
  <si>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</si>
  <si>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</si>
  <si>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</si>
  <si>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</si>
  <si>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</si>
  <si>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</si>
  <si>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</si>
  <si>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</si>
  <si>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</si>
  <si>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</si>
  <si>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</si>
  <si>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</si>
  <si>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</si>
  <si>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</si>
  <si>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</si>
  <si>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</si>
  <si>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</si>
  <si>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</si>
  <si>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</si>
  <si>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</si>
  <si>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</si>
  <si>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</si>
  <si>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</si>
  <si>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</si>
  <si>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</si>
  <si>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</si>
  <si>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</si>
  <si>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</si>
  <si>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</si>
  <si>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</si>
  <si>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</si>
  <si>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</si>
  <si>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</si>
  <si>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</si>
  <si>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</si>
  <si>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</si>
  <si>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</si>
  <si>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</si>
  <si>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</si>
  <si>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</si>
  <si>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</si>
  <si>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</si>
  <si>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</si>
  <si>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</si>
  <si>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</si>
  <si>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</si>
  <si>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</si>
  <si>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</si>
  <si>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</si>
  <si>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</si>
  <si>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</si>
  <si>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</si>
  <si>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</si>
  <si>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</si>
  <si>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</si>
  <si>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</si>
  <si>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</si>
  <si>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</si>
  <si>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</si>
  <si>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</si>
  <si>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</si>
  <si>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</si>
  <si>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</si>
  <si>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</si>
  <si>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</si>
  <si>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</si>
  <si>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</si>
  <si>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</si>
  <si>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</si>
  <si>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</si>
  <si>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</si>
  <si>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</si>
  <si>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</si>
  <si>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</si>
  <si>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</si>
  <si>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</si>
  <si>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</si>
  <si>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</si>
  <si>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</si>
  <si>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</si>
  <si>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</si>
  <si>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</si>
  <si>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</si>
  <si>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</si>
  <si>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</si>
  <si>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</si>
  <si>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</si>
  <si>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</si>
  <si>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</si>
  <si>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</si>
  <si>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</si>
  <si>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</si>
  <si>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</si>
  <si>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</si>
  <si>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</si>
  <si>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</si>
  <si>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</si>
  <si>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</si>
  <si>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</si>
  <si>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</si>
  <si>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</si>
  <si>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</si>
  <si>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</si>
  <si>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</si>
  <si>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</si>
  <si>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</si>
  <si>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</si>
  <si>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</si>
  <si>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</si>
  <si>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</si>
  <si>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</si>
  <si>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</si>
  <si>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</si>
  <si>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</si>
  <si>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</si>
  <si>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</si>
  <si>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</si>
  <si>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</si>
  <si>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</si>
  <si>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</si>
  <si>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</si>
  <si>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</si>
  <si>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</si>
  <si>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</si>
  <si>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</si>
  <si>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</si>
  <si>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</si>
  <si>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</si>
  <si>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</si>
  <si>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</si>
  <si>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</si>
  <si>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</si>
  <si>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</si>
  <si>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</si>
  <si>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</si>
  <si>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</si>
  <si>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</si>
  <si>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</si>
  <si>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</si>
  <si>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</si>
  <si>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</si>
  <si>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</si>
  <si>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</si>
  <si>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</si>
  <si>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</si>
  <si>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</si>
  <si>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</si>
  <si>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</si>
  <si>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</si>
  <si>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</si>
  <si>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</si>
  <si>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</si>
  <si>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</si>
  <si>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</si>
  <si>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</si>
  <si>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</si>
  <si>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</si>
  <si>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</si>
  <si>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</si>
  <si>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</si>
  <si>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</si>
  <si>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</si>
  <si>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</si>
  <si>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</si>
  <si>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</si>
  <si>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</si>
  <si>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</si>
  <si>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</si>
  <si>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</si>
  <si>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</si>
  <si>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</si>
  <si>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</si>
  <si>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</si>
  <si>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</si>
  <si>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</si>
  <si>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</si>
  <si>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</si>
  <si>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</si>
  <si>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</si>
  <si>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</si>
  <si>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</si>
  <si>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</si>
  <si>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</si>
  <si>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</si>
  <si>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</si>
  <si>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</si>
  <si>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</si>
  <si>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</si>
  <si>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</si>
  <si>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</si>
  <si>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</si>
  <si>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</si>
  <si>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</si>
  <si>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</si>
  <si>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</si>
  <si>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</si>
  <si>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</si>
  <si>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</si>
  <si>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</si>
  <si>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</si>
  <si>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</si>
  <si>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</si>
  <si>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</si>
  <si>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</si>
  <si>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</si>
  <si>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</si>
  <si>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</si>
  <si>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</si>
  <si>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</si>
  <si>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</si>
  <si>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</si>
  <si>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</si>
  <si>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</si>
  <si>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</si>
  <si>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</si>
  <si>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</si>
  <si>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</si>
  <si>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</si>
  <si>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</si>
  <si>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</si>
  <si>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</si>
  <si>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</si>
  <si>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</si>
  <si>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</si>
  <si>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</si>
  <si>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</si>
  <si>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</si>
  <si>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</si>
  <si>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</si>
  <si>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</si>
  <si>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</si>
  <si>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</si>
  <si>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</si>
  <si>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</si>
  <si>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</si>
  <si>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</si>
  <si>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</si>
  <si>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</si>
  <si>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</si>
  <si>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</si>
  <si>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</si>
  <si>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</si>
  <si>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</si>
  <si>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</si>
  <si>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</si>
  <si>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</si>
  <si>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</si>
  <si>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</si>
  <si>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</si>
  <si>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</si>
  <si>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</si>
  <si>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</si>
  <si>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</si>
  <si>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</si>
  <si>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</si>
  <si>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</si>
  <si>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</si>
  <si>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</si>
  <si>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</si>
  <si>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</si>
  <si>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</si>
  <si>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</si>
  <si>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</si>
  <si>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</si>
  <si>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</si>
  <si>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</si>
  <si>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</si>
  <si>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</si>
  <si>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</si>
  <si>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</si>
  <si>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</si>
  <si>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</si>
  <si>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</si>
  <si>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</si>
  <si>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</si>
  <si>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</si>
  <si>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</si>
  <si>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</si>
  <si>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</si>
  <si>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</si>
  <si>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</si>
  <si>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</si>
  <si>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</si>
  <si>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</si>
  <si>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</si>
  <si>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</si>
  <si>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</si>
  <si>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</si>
  <si>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</si>
  <si>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</si>
  <si>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</si>
  <si>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</si>
  <si>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</si>
  <si>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</si>
  <si>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</si>
  <si>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</si>
  <si>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</si>
  <si>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</si>
  <si>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</si>
  <si>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</si>
  <si>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</si>
  <si>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</si>
  <si>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</si>
  <si>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</si>
  <si>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</si>
  <si>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</si>
  <si>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</si>
  <si>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</si>
  <si>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</si>
  <si>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</si>
  <si>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</si>
  <si>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</si>
  <si>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</si>
  <si>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</si>
  <si>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</si>
  <si>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</si>
  <si>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</si>
  <si>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</si>
  <si>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</si>
  <si>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</si>
  <si>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</si>
  <si>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</si>
  <si>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</si>
  <si>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</si>
  <si>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</si>
  <si>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</si>
  <si>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</si>
  <si>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</si>
  <si>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</si>
  <si>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</si>
  <si>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</si>
  <si>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</si>
  <si>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</si>
  <si>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</si>
  <si>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</si>
  <si>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</si>
  <si>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</si>
  <si>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</si>
  <si>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</si>
  <si>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</si>
  <si>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</si>
  <si>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</si>
  <si>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</si>
  <si>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</si>
  <si>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</si>
  <si>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</si>
  <si>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</si>
  <si>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</si>
  <si>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</si>
  <si>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</si>
  <si>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</si>
  <si>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</si>
  <si>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</si>
  <si>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</si>
  <si>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</si>
  <si>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</si>
  <si>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</si>
  <si>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</si>
  <si>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</si>
  <si>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</si>
  <si>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</si>
  <si>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</si>
  <si>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</si>
  <si>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</si>
  <si>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</si>
  <si>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</si>
  <si>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</si>
  <si>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</si>
  <si>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</si>
  <si>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</si>
  <si>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</si>
  <si>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</si>
  <si>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</si>
  <si>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</si>
  <si>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</si>
  <si>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</si>
  <si>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</si>
  <si>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</si>
  <si>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</si>
  <si>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</si>
  <si>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</si>
  <si>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</si>
  <si>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</si>
  <si>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</si>
  <si>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</si>
  <si>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</si>
  <si>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</si>
  <si>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</si>
  <si>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</si>
  <si>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</si>
  <si>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</si>
  <si>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</si>
  <si>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</si>
  <si>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</si>
  <si>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</si>
  <si>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</si>
  <si>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</si>
  <si>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</si>
  <si>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</si>
  <si>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</si>
  <si>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</si>
  <si>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</si>
  <si>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</si>
  <si>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</si>
  <si>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</si>
  <si>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</si>
  <si>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</si>
  <si>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</si>
  <si>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</si>
  <si>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</si>
  <si>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</si>
  <si>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</si>
  <si>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</si>
  <si>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</si>
  <si>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</si>
  <si>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</si>
  <si>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</si>
  <si>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</si>
  <si>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</si>
  <si>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</si>
  <si>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</si>
  <si>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</si>
  <si>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</si>
  <si>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</si>
  <si>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</si>
  <si>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</si>
  <si>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</si>
  <si>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</si>
  <si>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</si>
  <si>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</si>
  <si>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</si>
  <si>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</si>
  <si>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</si>
  <si>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</si>
  <si>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</si>
  <si>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</si>
  <si>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</si>
  <si>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</si>
  <si>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</si>
  <si>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</si>
  <si>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</si>
  <si>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</si>
  <si>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</si>
  <si>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</si>
  <si>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</si>
  <si>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</si>
  <si>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</si>
  <si>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</si>
  <si>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</si>
  <si>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</si>
  <si>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</si>
  <si>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</si>
  <si>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</si>
  <si>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</si>
  <si>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</si>
  <si>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</si>
  <si>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</si>
  <si>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</si>
  <si>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</si>
  <si>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</si>
  <si>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</si>
  <si>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</si>
  <si>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</si>
  <si>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</si>
  <si>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</si>
  <si>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</si>
  <si>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</si>
  <si>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</si>
  <si>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</si>
  <si>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</si>
  <si>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</si>
  <si>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</si>
  <si>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</si>
  <si>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</si>
  <si>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</si>
  <si>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</si>
  <si>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</si>
  <si>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</si>
  <si>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</si>
  <si>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</si>
  <si>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</si>
  <si>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</si>
  <si>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</si>
  <si>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</si>
  <si>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</si>
  <si>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</si>
  <si>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</si>
  <si>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</si>
  <si>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</si>
  <si>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</si>
  <si>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</si>
  <si>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</si>
  <si>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</si>
  <si>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</si>
  <si>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</si>
  <si>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</si>
  <si>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</si>
  <si>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</si>
  <si>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</si>
  <si>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</si>
  <si>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</si>
  <si>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</si>
  <si>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</si>
  <si>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</si>
  <si>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</si>
  <si>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</si>
  <si>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</si>
  <si>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</si>
  <si>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</si>
  <si>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</si>
  <si>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</si>
  <si>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</si>
  <si>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</si>
  <si>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</si>
  <si>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</si>
  <si>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</si>
  <si>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</si>
  <si>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</si>
  <si>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</si>
  <si>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</si>
  <si>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</si>
  <si>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</si>
  <si>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</si>
  <si>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</si>
  <si>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</si>
  <si>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</si>
  <si>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</si>
  <si>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</si>
  <si>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</si>
  <si>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</si>
  <si>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</si>
  <si>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</si>
  <si>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</si>
  <si>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</si>
  <si>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</si>
  <si>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</si>
  <si>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</si>
  <si>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</si>
  <si>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</si>
  <si>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</si>
  <si>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</si>
  <si>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</si>
  <si>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</si>
  <si>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</si>
  <si>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</si>
  <si>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</si>
  <si>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</si>
  <si>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</si>
  <si>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</si>
  <si>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</si>
  <si>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</si>
  <si>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</si>
  <si>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</si>
  <si>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</si>
  <si>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</si>
  <si>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</si>
  <si>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</si>
  <si>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</si>
  <si>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</si>
  <si>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</si>
  <si>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</si>
  <si>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</si>
  <si>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</si>
  <si>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</si>
  <si>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</si>
  <si>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</si>
  <si>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</si>
  <si>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</si>
  <si>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</si>
  <si>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</si>
  <si>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</si>
  <si>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</si>
  <si>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</si>
  <si>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</si>
  <si>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</si>
  <si>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</si>
  <si>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</si>
  <si>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</si>
  <si>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</si>
  <si>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</si>
  <si>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</si>
  <si>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</si>
  <si>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</si>
  <si>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</si>
  <si>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</si>
  <si>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</si>
  <si>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</si>
  <si>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</si>
  <si>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</si>
  <si>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</si>
  <si>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</si>
  <si>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</si>
  <si>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</si>
  <si>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</si>
  <si>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</si>
  <si>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</si>
  <si>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</si>
  <si>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</si>
  <si>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</si>
  <si>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</si>
  <si>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</si>
  <si>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</si>
  <si>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</si>
  <si>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</si>
  <si>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</si>
  <si>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</si>
  <si>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</si>
  <si>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</si>
  <si>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</si>
  <si>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</si>
  <si>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</si>
  <si>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</si>
  <si>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</si>
  <si>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</si>
  <si>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</si>
  <si>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</si>
  <si>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</si>
  <si>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</si>
  <si>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</si>
  <si>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</si>
  <si>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</si>
  <si>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</si>
  <si>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</si>
  <si>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</si>
  <si>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</si>
  <si>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</si>
  <si>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</si>
  <si>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</si>
  <si>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</si>
  <si>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</si>
  <si>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</si>
  <si>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</si>
  <si>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</si>
  <si>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</si>
  <si>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</si>
  <si>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</si>
  <si>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</si>
  <si>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</si>
  <si>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</si>
  <si>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</si>
  <si>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</si>
  <si>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</si>
  <si>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</si>
  <si>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</si>
  <si>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</si>
  <si>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</si>
  <si>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</si>
  <si>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</si>
  <si>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</si>
  <si>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</si>
  <si>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</si>
  <si>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</si>
  <si>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</si>
  <si>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</si>
  <si>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</si>
  <si>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</si>
  <si>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</si>
  <si>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</si>
  <si>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</si>
  <si>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</si>
  <si>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</si>
  <si>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</si>
  <si>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</si>
  <si>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</si>
  <si>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</si>
  <si>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</si>
  <si>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</si>
  <si>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</si>
  <si>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</si>
  <si>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</si>
  <si>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</si>
  <si>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</si>
  <si>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</si>
  <si>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</si>
  <si>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</si>
  <si>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</si>
  <si>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</si>
  <si>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</si>
  <si>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</si>
  <si>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</si>
  <si>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</si>
  <si>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</si>
  <si>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</si>
  <si>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</si>
  <si>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</si>
  <si>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</si>
  <si>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</si>
  <si>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</si>
  <si>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</si>
  <si>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</si>
  <si>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</si>
  <si>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</si>
  <si>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</si>
  <si>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</si>
  <si>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</si>
  <si>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</si>
  <si>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</si>
  <si>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</si>
  <si>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</si>
  <si>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</si>
  <si>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</si>
  <si>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</si>
  <si>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</si>
  <si>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</si>
  <si>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</si>
  <si>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</si>
  <si>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</si>
  <si>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</si>
  <si>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</si>
  <si>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</si>
  <si>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</si>
  <si>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</si>
  <si>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</si>
  <si>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</si>
  <si>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</si>
  <si>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</si>
  <si>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</si>
  <si>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</si>
  <si>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</si>
  <si>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</si>
  <si>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</si>
  <si>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</si>
  <si>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</si>
  <si>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</si>
  <si>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</si>
  <si>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</si>
  <si>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</si>
  <si>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</si>
  <si>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</si>
  <si>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</si>
  <si>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</si>
  <si>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</si>
  <si>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</si>
  <si>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</si>
  <si>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</si>
  <si>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</si>
  <si>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</si>
  <si>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</si>
  <si>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</si>
  <si>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</si>
  <si>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</si>
  <si>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</si>
  <si>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</si>
  <si>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</si>
  <si>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</si>
  <si>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</si>
  <si>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</si>
  <si>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</si>
  <si>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</si>
  <si>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</si>
  <si>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</si>
  <si>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</si>
  <si>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</si>
  <si>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</si>
  <si>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</si>
  <si>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</si>
  <si>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</si>
  <si>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</si>
  <si>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</si>
  <si>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</si>
  <si>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</si>
  <si>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</si>
  <si>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</si>
  <si>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</si>
  <si>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</si>
  <si>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</si>
  <si>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</si>
  <si>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</si>
  <si>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</si>
  <si>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</si>
  <si>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</si>
  <si>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</si>
  <si>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</si>
  <si>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</si>
  <si>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</si>
  <si>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</si>
  <si>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</si>
  <si>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</si>
  <si>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</si>
  <si>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</si>
  <si>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</si>
  <si>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</si>
  <si>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</si>
  <si>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</si>
  <si>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</si>
  <si>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</si>
  <si>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</si>
  <si>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</si>
  <si>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</si>
  <si>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</si>
  <si>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</si>
  <si>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</si>
  <si>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</si>
  <si>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</si>
  <si>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</si>
  <si>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</si>
  <si>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</si>
  <si>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</si>
  <si>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</si>
  <si>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</si>
  <si>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</si>
  <si>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</si>
  <si>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</si>
  <si>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</si>
  <si>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</si>
  <si>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</si>
  <si>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</si>
  <si>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</si>
  <si>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</si>
  <si>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</si>
  <si>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</si>
  <si>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</si>
  <si>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</si>
  <si>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</si>
  <si>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</si>
  <si>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</si>
  <si>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</si>
  <si>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</si>
  <si>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</si>
  <si>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</si>
  <si>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</si>
  <si>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</si>
  <si>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</si>
  <si>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</si>
  <si>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</si>
  <si>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</si>
  <si>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</si>
  <si>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</si>
  <si>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</si>
  <si>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</si>
  <si>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</si>
  <si>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</si>
  <si>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</si>
  <si>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</si>
  <si>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</si>
  <si>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</si>
  <si>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</si>
  <si>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</si>
  <si>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</si>
  <si>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</si>
  <si>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</si>
  <si>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</si>
  <si>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</si>
  <si>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</si>
  <si>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</si>
  <si>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</si>
  <si>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</si>
  <si>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</si>
  <si>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</si>
  <si>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</si>
  <si>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</si>
  <si>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</si>
  <si>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</si>
  <si>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</si>
  <si>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</si>
  <si>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</si>
  <si>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</si>
  <si>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</si>
  <si>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</si>
  <si>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</si>
  <si>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</si>
  <si>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</si>
  <si>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</si>
  <si>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</si>
  <si>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</si>
  <si>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</si>
  <si>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</si>
  <si>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</si>
  <si>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</si>
  <si>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</si>
  <si>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</si>
  <si>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</si>
  <si>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</si>
  <si>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</si>
  <si>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</si>
  <si>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</si>
  <si>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</si>
  <si>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</si>
  <si>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</si>
  <si>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</si>
  <si>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</si>
  <si>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</si>
  <si>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</si>
  <si>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</si>
  <si>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</si>
  <si>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</si>
  <si>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</si>
  <si>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</si>
  <si>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</si>
  <si>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</si>
  <si>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</si>
  <si>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</si>
  <si>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</si>
  <si>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</si>
  <si>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</si>
  <si>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</si>
  <si>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</si>
  <si>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</si>
  <si>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</si>
  <si>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</si>
  <si>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</si>
  <si>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</si>
  <si>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</si>
  <si>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</si>
  <si>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</si>
  <si>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</si>
  <si>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</si>
  <si>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</si>
  <si>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</si>
  <si>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</si>
  <si>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</si>
  <si>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</si>
  <si>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</si>
  <si>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</si>
  <si>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</si>
  <si>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</si>
  <si>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</si>
  <si>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</si>
  <si>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</si>
  <si>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</si>
  <si>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</si>
  <si>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</si>
  <si>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</si>
  <si>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</si>
  <si>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</si>
  <si>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</si>
  <si>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</si>
  <si>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</si>
  <si>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</si>
  <si>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</si>
  <si>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</si>
  <si>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</si>
  <si>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</si>
  <si>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</si>
  <si>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</si>
  <si>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</si>
  <si>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</si>
  <si>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</si>
  <si>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</si>
  <si>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</si>
  <si>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</si>
  <si>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</si>
  <si>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</si>
  <si>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</si>
  <si>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</si>
  <si>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</si>
  <si>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</si>
  <si>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</si>
  <si>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</si>
  <si>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</si>
  <si>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</si>
  <si>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</si>
  <si>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</si>
  <si>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</si>
  <si>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</si>
  <si>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</si>
  <si>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</si>
  <si>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</si>
  <si>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</si>
  <si>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</si>
  <si>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</si>
  <si>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</si>
  <si>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</si>
  <si>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</si>
  <si>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</si>
  <si>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</si>
  <si>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</si>
  <si>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</si>
  <si>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</si>
  <si>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</si>
  <si>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</si>
  <si>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</si>
  <si>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</si>
  <si>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</si>
  <si>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</si>
  <si>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</si>
  <si>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</si>
  <si>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</si>
  <si>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</si>
  <si>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</si>
  <si>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</si>
  <si>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</si>
  <si>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</si>
  <si>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</si>
  <si>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</si>
  <si>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</si>
  <si>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</si>
  <si>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</si>
  <si>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</si>
  <si>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</si>
  <si>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</si>
  <si>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</si>
  <si>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</si>
  <si>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</si>
  <si>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</si>
  <si>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</si>
  <si>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</si>
  <si>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</si>
  <si>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</si>
  <si>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</si>
  <si>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</si>
  <si>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</si>
  <si>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</si>
  <si>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</si>
  <si>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</si>
  <si>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</si>
  <si>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</si>
  <si>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</si>
  <si>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</si>
  <si>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</si>
  <si>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</si>
  <si>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</si>
  <si>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</si>
  <si>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</si>
  <si>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</si>
  <si>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</si>
  <si>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</si>
  <si>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</si>
  <si>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</si>
  <si>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</si>
  <si>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</si>
  <si>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</si>
  <si>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</si>
  <si>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</si>
  <si>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</si>
  <si>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</si>
  <si>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</si>
  <si>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</si>
  <si>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</si>
  <si>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</si>
  <si>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</si>
  <si>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</si>
  <si>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</si>
  <si>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</si>
  <si>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</si>
  <si>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</si>
  <si>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</si>
  <si>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</si>
  <si>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</si>
  <si>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</si>
  <si>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</si>
  <si>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</si>
  <si>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</si>
  <si>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</si>
  <si>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</si>
  <si>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</si>
  <si>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</si>
  <si>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</si>
  <si>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</si>
  <si>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</si>
  <si>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</si>
  <si>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</si>
  <si>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</si>
  <si>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</si>
  <si>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</si>
  <si>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</si>
  <si>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</si>
  <si>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</si>
  <si>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</si>
  <si>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</si>
  <si>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</si>
  <si>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</si>
  <si>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</si>
  <si>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</si>
  <si>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</si>
  <si>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</si>
  <si>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</si>
  <si>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</si>
  <si>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</si>
  <si>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</si>
  <si>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</si>
  <si>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</si>
  <si>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</si>
  <si>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</si>
  <si>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</si>
  <si>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</si>
  <si>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</si>
  <si>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</si>
  <si>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</si>
  <si>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</si>
  <si>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</si>
  <si>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</si>
  <si>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</si>
  <si>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</si>
  <si>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</si>
  <si>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</si>
  <si>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</si>
  <si>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</si>
  <si>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</si>
  <si>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</si>
  <si>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</si>
  <si>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</si>
  <si>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</si>
  <si>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</si>
  <si>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</si>
  <si>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</si>
  <si>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</si>
  <si>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</si>
  <si>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</si>
  <si>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</si>
  <si>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</si>
  <si>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</si>
  <si>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</si>
  <si>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</si>
  <si>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</si>
  <si>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</si>
  <si>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</si>
  <si>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</si>
  <si>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</si>
  <si>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</si>
  <si>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</si>
  <si>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</si>
  <si>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</si>
  <si>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</si>
  <si>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</si>
  <si>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</si>
  <si>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</si>
  <si>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</si>
  <si>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</si>
  <si>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</si>
  <si>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</si>
  <si>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</si>
  <si>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</si>
  <si>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</si>
  <si>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</si>
  <si>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</si>
  <si>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</si>
  <si>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</si>
  <si>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</si>
  <si>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</si>
  <si>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</si>
  <si>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</si>
  <si>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</si>
  <si>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</si>
  <si>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</si>
  <si>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</si>
  <si>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</si>
  <si>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</si>
  <si>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</si>
  <si>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</si>
  <si>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</si>
  <si>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</si>
  <si>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</si>
  <si>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</si>
  <si>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</si>
  <si>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</si>
  <si>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</si>
  <si>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</si>
  <si>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</si>
  <si>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</si>
  <si>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</si>
  <si>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</si>
  <si>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</si>
  <si>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</si>
  <si>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</si>
  <si>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</si>
  <si>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</si>
  <si>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</si>
  <si>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</si>
  <si>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</si>
  <si>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</si>
  <si>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</si>
  <si>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</si>
  <si>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</si>
  <si>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</si>
  <si>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</si>
  <si>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</si>
  <si>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</si>
  <si>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</si>
  <si>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</si>
  <si>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</si>
  <si>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</si>
  <si>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</si>
  <si>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</si>
  <si>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</si>
  <si>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</si>
  <si>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</si>
  <si>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</si>
  <si>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</si>
  <si>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</si>
  <si>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</si>
  <si>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</si>
  <si>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</si>
  <si>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</si>
  <si>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</si>
  <si>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</si>
  <si>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</si>
  <si>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</si>
  <si>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</si>
  <si>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</si>
  <si>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</si>
  <si>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</si>
  <si>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</si>
  <si>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</si>
  <si>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</si>
  <si>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</si>
  <si>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</si>
  <si>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</si>
  <si>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</si>
  <si>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</si>
  <si>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</si>
  <si>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</si>
  <si>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</si>
  <si>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</si>
  <si>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</si>
  <si>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</si>
  <si>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</si>
  <si>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</si>
  <si>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</si>
  <si>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</si>
  <si>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</si>
  <si>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</si>
  <si>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</si>
  <si>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</si>
  <si>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</si>
  <si>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</si>
  <si>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</si>
  <si>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</si>
  <si>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</si>
  <si>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</si>
  <si>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</si>
  <si>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</si>
  <si>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</si>
  <si>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</si>
  <si>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</si>
  <si>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</si>
  <si>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</si>
  <si>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</si>
  <si>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</si>
  <si>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</si>
  <si>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</si>
  <si>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</si>
  <si>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</si>
  <si>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</si>
  <si>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</si>
  <si>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</si>
  <si>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</si>
  <si>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</si>
  <si>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</si>
  <si>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</si>
  <si>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</si>
  <si>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</si>
  <si>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</si>
  <si>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</si>
  <si>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</si>
  <si>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</si>
  <si>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</si>
  <si>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</si>
  <si>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</si>
  <si>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</si>
  <si>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</si>
  <si>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</si>
  <si>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</si>
  <si>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</si>
  <si>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</si>
  <si>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</si>
  <si>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</si>
  <si>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</si>
  <si>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</si>
  <si>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</si>
  <si>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</si>
  <si>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</si>
  <si>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</si>
  <si>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</si>
  <si>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</si>
  <si>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</si>
  <si>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</si>
  <si>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</si>
  <si>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</si>
  <si>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</si>
  <si>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</si>
  <si>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</si>
  <si>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</si>
  <si>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</si>
  <si>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</si>
  <si>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</si>
  <si>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</si>
  <si>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</si>
  <si>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</si>
  <si>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</si>
  <si>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</si>
  <si>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</si>
  <si>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</si>
  <si>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</si>
  <si>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</si>
  <si>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</si>
  <si>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</si>
  <si>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</si>
  <si>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</si>
  <si>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</si>
  <si>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</si>
  <si>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</si>
  <si>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</si>
  <si>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</si>
  <si>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</si>
  <si>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</si>
  <si>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</si>
  <si>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</si>
  <si>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</si>
  <si>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</si>
  <si>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</si>
  <si>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</si>
  <si>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</si>
  <si>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</si>
  <si>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</si>
  <si>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</si>
  <si>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</si>
  <si>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</si>
  <si>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</si>
  <si>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</si>
  <si>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</si>
  <si>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</si>
  <si>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</si>
  <si>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</si>
  <si>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</si>
  <si>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</si>
  <si>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</si>
  <si>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</si>
  <si>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</si>
  <si>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</si>
  <si>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</si>
  <si>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</si>
  <si>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</si>
  <si>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</si>
  <si>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</si>
  <si>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</si>
  <si>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</si>
  <si>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</si>
  <si>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</si>
  <si>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</si>
  <si>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</si>
  <si>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</si>
  <si>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</si>
  <si>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</si>
  <si>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</si>
  <si>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</si>
  <si>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</si>
  <si>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</si>
  <si>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</si>
  <si>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</si>
  <si>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</si>
  <si>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</si>
  <si>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</si>
  <si>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</si>
  <si>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</si>
  <si>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</si>
  <si>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</si>
  <si>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</si>
  <si>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</si>
  <si>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</si>
  <si>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</si>
  <si>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</si>
  <si>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</si>
  <si>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</si>
  <si>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</si>
  <si>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</si>
  <si>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</si>
  <si>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</si>
  <si>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</si>
  <si>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</si>
  <si>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</si>
  <si>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</si>
  <si>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</si>
  <si>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</si>
  <si>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</si>
  <si>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</si>
  <si>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</si>
  <si>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</si>
  <si>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</si>
  <si>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</si>
  <si>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</si>
  <si>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</si>
  <si>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</si>
  <si>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</si>
  <si>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</si>
  <si>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</si>
  <si>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</si>
  <si>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</si>
  <si>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</si>
  <si>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</si>
  <si>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</si>
  <si>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</si>
  <si>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</si>
  <si>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</si>
  <si>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</si>
  <si>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</si>
  <si>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</si>
  <si>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</si>
  <si>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</si>
  <si>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</si>
  <si>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</si>
  <si>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</si>
  <si>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</si>
  <si>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</si>
  <si>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</si>
  <si>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</si>
  <si>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</si>
  <si>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</si>
  <si>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</si>
  <si>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</si>
  <si>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</si>
  <si>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</si>
  <si>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</si>
  <si>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</si>
  <si>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</si>
  <si>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</si>
  <si>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</si>
  <si>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</si>
  <si>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</si>
  <si>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</si>
  <si>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</si>
  <si>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</si>
  <si>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</si>
  <si>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</si>
  <si>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</si>
  <si>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</si>
  <si>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</si>
  <si>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</si>
  <si>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</si>
  <si>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</si>
  <si>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</si>
  <si>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</si>
  <si>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</si>
  <si>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</si>
  <si>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</si>
  <si>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</si>
  <si>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</si>
  <si>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</si>
  <si>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</si>
  <si>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</si>
  <si>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</si>
  <si>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</si>
  <si>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</si>
  <si>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</si>
  <si>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</si>
  <si>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</si>
  <si>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</si>
  <si>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</si>
  <si>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</si>
  <si>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</si>
  <si>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</si>
  <si>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</si>
  <si>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</si>
  <si>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</si>
  <si>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</si>
  <si>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</si>
  <si>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</si>
  <si>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</si>
  <si>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</si>
  <si>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</si>
  <si>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</si>
  <si>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</si>
  <si>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</si>
  <si>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</si>
  <si>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</si>
  <si>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</si>
  <si>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</si>
  <si>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</si>
  <si>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</si>
  <si>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</si>
  <si>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</si>
  <si>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</si>
  <si>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</si>
  <si>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</si>
  <si>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</si>
  <si>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</si>
  <si>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</si>
  <si>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</si>
  <si>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</si>
  <si>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</si>
  <si>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</si>
  <si>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</si>
  <si>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</si>
  <si>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</si>
  <si>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</si>
  <si>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</si>
  <si>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</si>
  <si>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</si>
  <si>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</si>
  <si>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</si>
  <si>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</si>
  <si>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</si>
  <si>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</si>
  <si>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</si>
  <si>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</si>
  <si>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</si>
  <si>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</si>
  <si>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</si>
  <si>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</si>
  <si>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</si>
  <si>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</si>
  <si>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</si>
  <si>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</si>
  <si>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</si>
  <si>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</si>
  <si>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</si>
  <si>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</si>
  <si>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</si>
  <si>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</si>
  <si>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</si>
  <si>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</si>
  <si>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</si>
  <si>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</si>
  <si>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</si>
  <si>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</si>
  <si>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</si>
  <si>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</si>
  <si>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</si>
  <si>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</si>
  <si>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</si>
  <si>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</si>
  <si>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</si>
  <si>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</si>
  <si>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</si>
  <si>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</si>
  <si>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</si>
  <si>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</si>
  <si>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</si>
  <si>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</si>
  <si>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</si>
  <si>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</si>
  <si>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</si>
  <si>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</si>
  <si>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</si>
  <si>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</si>
  <si>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</si>
  <si>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</si>
  <si>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</si>
  <si>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</si>
  <si>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</si>
  <si>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</si>
  <si>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</si>
  <si>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</si>
  <si>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</si>
  <si>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</si>
  <si>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</si>
  <si>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</si>
  <si>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</si>
  <si>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</si>
  <si>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</si>
  <si>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</si>
  <si>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</si>
  <si>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</si>
  <si>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</si>
  <si>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</si>
  <si>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</si>
  <si>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</si>
  <si>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</si>
  <si>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</si>
  <si>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</si>
  <si>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</si>
  <si>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</si>
  <si>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</si>
  <si>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</si>
  <si>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</si>
  <si>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</si>
  <si>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</si>
  <si>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</si>
  <si>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</si>
  <si>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</si>
  <si>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</si>
  <si>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</si>
  <si>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</si>
  <si>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</si>
  <si>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</si>
  <si>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</si>
  <si>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</si>
  <si>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</si>
  <si>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</si>
  <si>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</si>
  <si>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</si>
  <si>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</si>
  <si>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</si>
  <si>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</si>
  <si>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</si>
  <si>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</si>
  <si>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</si>
  <si>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</si>
  <si>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</si>
  <si>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</si>
  <si>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</si>
  <si>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</si>
  <si>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</si>
  <si>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</si>
  <si>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</si>
  <si>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</si>
  <si>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</si>
  <si>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</si>
  <si>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</si>
  <si>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</si>
  <si>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</si>
  <si>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</si>
  <si>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</si>
  <si>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</si>
  <si>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</si>
  <si>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</si>
  <si>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</si>
  <si>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</si>
  <si>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</si>
  <si>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</si>
  <si>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</si>
  <si>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</si>
  <si>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</si>
  <si>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</si>
  <si>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</si>
  <si>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</si>
  <si>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</si>
  <si>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</si>
  <si>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</si>
  <si>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</si>
  <si>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</si>
  <si>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</si>
  <si>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</si>
  <si>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</si>
  <si>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</si>
  <si>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</si>
  <si>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</si>
  <si>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</si>
  <si>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</si>
  <si>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</si>
  <si>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</si>
  <si>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</si>
  <si>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</si>
  <si>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</si>
  <si>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</si>
  <si>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</si>
  <si>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</si>
  <si>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</si>
  <si>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</si>
  <si>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</si>
  <si>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</si>
  <si>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</si>
  <si>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</si>
  <si>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</si>
  <si>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</si>
  <si>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</si>
  <si>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</si>
  <si>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</si>
  <si>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</si>
  <si>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</si>
  <si>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</si>
  <si>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</si>
  <si>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</si>
  <si>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</si>
  <si>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</si>
  <si>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</si>
  <si>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</si>
  <si>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</si>
  <si>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</si>
  <si>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</si>
  <si>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</si>
  <si>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</si>
  <si>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</si>
  <si>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</si>
  <si>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</si>
  <si>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</si>
  <si>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</si>
  <si>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</si>
  <si>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</si>
  <si>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</si>
  <si>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</si>
  <si>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</si>
  <si>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</si>
  <si>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</si>
  <si>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</si>
  <si>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</si>
  <si>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</si>
  <si>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</si>
  <si>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</si>
  <si>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</si>
  <si>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</si>
  <si>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</si>
  <si>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</si>
  <si>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</si>
  <si>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</si>
  <si>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</si>
  <si>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</si>
  <si>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</si>
  <si>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</si>
  <si>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</si>
  <si>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</si>
  <si>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</si>
  <si>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</si>
  <si>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</si>
  <si>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</si>
  <si>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</si>
  <si>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</si>
  <si>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</si>
  <si>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</si>
  <si>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</si>
  <si>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</si>
  <si>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</si>
  <si>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</si>
  <si>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</si>
  <si>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</si>
  <si>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</si>
  <si>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</si>
  <si>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</si>
  <si>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</si>
  <si>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</si>
  <si>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</si>
  <si>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</si>
  <si>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</si>
  <si>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</si>
  <si>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</si>
  <si>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</si>
  <si>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</si>
  <si>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</si>
  <si>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</si>
  <si>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</si>
  <si>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</si>
  <si>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</si>
  <si>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</si>
  <si>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</si>
  <si>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</si>
  <si>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</si>
  <si>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</si>
  <si>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</si>
  <si>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</si>
  <si>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</si>
  <si>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</si>
  <si>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</si>
  <si>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</si>
  <si>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</si>
  <si>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</si>
  <si>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</si>
  <si>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</si>
  <si>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</si>
  <si>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</si>
  <si>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</si>
  <si>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</si>
  <si>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</si>
  <si>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</si>
  <si>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</si>
  <si>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</si>
  <si>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</si>
  <si>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</si>
  <si>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</si>
  <si>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</si>
  <si>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</si>
  <si>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</si>
  <si>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</si>
  <si>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</si>
  <si>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</si>
  <si>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</si>
  <si>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</si>
  <si>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</si>
  <si>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</si>
  <si>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</si>
  <si>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</si>
  <si>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</si>
  <si>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</si>
  <si>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</si>
  <si>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</si>
  <si>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</si>
  <si>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</si>
  <si>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</si>
  <si>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</si>
  <si>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</si>
  <si>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</si>
  <si>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</si>
  <si>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</si>
  <si>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</si>
  <si>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</si>
  <si>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</si>
  <si>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</si>
  <si>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</si>
  <si>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</si>
  <si>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</si>
  <si>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</si>
  <si>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</si>
  <si>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</si>
  <si>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</si>
  <si>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</si>
  <si>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</si>
  <si>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</si>
  <si>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</si>
  <si>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</si>
  <si>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</si>
  <si>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</si>
  <si>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</si>
  <si>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</si>
  <si>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</si>
  <si>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</si>
  <si>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</si>
  <si>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</si>
  <si>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</si>
  <si>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</si>
  <si>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</si>
  <si>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</si>
  <si>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</si>
  <si>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</si>
  <si>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</si>
  <si>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</si>
  <si>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</si>
  <si>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</si>
  <si>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</si>
  <si>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</si>
  <si>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</si>
  <si>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</si>
  <si>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</si>
  <si>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</si>
  <si>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</si>
  <si>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</si>
  <si>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</si>
  <si>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</si>
  <si>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</si>
  <si>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</si>
  <si>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</si>
  <si>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</si>
  <si>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</si>
  <si>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</si>
  <si>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</si>
  <si>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</si>
  <si>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</si>
  <si>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</si>
  <si>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</si>
  <si>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</si>
  <si>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</si>
  <si>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</si>
  <si>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</si>
  <si>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</si>
  <si>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</si>
  <si>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</si>
  <si>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</si>
  <si>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</si>
  <si>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</si>
  <si>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</si>
  <si>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</si>
  <si>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</si>
  <si>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</si>
  <si>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</si>
  <si>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</si>
  <si>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</si>
  <si>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</si>
  <si>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</si>
  <si>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</si>
  <si>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</si>
  <si>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</si>
  <si>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</si>
  <si>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</si>
  <si>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</si>
  <si>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</si>
  <si>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</si>
  <si>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</si>
  <si>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</si>
  <si>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</si>
  <si>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</si>
  <si>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</si>
  <si>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</si>
  <si>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</si>
  <si>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</si>
  <si>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</si>
  <si>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</si>
  <si>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</si>
  <si>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</si>
  <si>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</si>
  <si>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</si>
  <si>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</si>
  <si>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</si>
  <si>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</si>
  <si>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</si>
  <si>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</si>
  <si>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</si>
  <si>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</si>
  <si>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</si>
  <si>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</si>
  <si>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</si>
  <si>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</si>
  <si>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</si>
  <si>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</si>
  <si>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</si>
  <si>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</si>
  <si>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</si>
  <si>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</si>
  <si>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</si>
  <si>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</si>
  <si>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</si>
  <si>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</si>
  <si>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</si>
  <si>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</si>
  <si>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</si>
  <si>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</si>
  <si>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</si>
  <si>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</si>
  <si>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</si>
  <si>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</si>
  <si>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</si>
  <si>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</si>
  <si>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</si>
  <si>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</si>
  <si>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</si>
  <si>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</si>
  <si>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</si>
  <si>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</si>
  <si>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</si>
  <si>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</si>
  <si>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</si>
  <si>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</si>
  <si>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</si>
  <si>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</si>
  <si>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</si>
  <si>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</si>
  <si>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</si>
  <si>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</si>
  <si>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</si>
  <si>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</si>
  <si>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</si>
  <si>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</si>
  <si>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</si>
  <si>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</si>
  <si>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</si>
  <si>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</si>
  <si>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</si>
  <si>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</si>
  <si>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</si>
  <si>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</si>
  <si>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</si>
  <si>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</si>
  <si>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</si>
  <si>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</si>
  <si>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</si>
  <si>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</si>
  <si>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</si>
  <si>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</si>
  <si>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</si>
  <si>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</si>
  <si>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</si>
  <si>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</si>
  <si>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</si>
  <si>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</si>
  <si>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</si>
  <si>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</si>
  <si>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</si>
  <si>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</si>
  <si>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</si>
  <si>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</si>
  <si>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</si>
  <si>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</si>
  <si>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</si>
  <si>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</si>
  <si>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</si>
  <si>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</si>
  <si>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</si>
  <si>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</si>
  <si>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</si>
  <si>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</si>
  <si>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</si>
  <si>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</si>
  <si>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</si>
  <si>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</si>
  <si>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</si>
  <si>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</si>
  <si>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</si>
  <si>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</si>
  <si>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</si>
  <si>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</si>
  <si>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</si>
  <si>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</si>
  <si>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</si>
  <si>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</si>
  <si>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</si>
  <si>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</si>
  <si>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</si>
  <si>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</si>
  <si>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</si>
  <si>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</si>
  <si>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</si>
  <si>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</si>
  <si>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</si>
  <si>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</si>
  <si>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</si>
  <si>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</si>
  <si>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</si>
  <si>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</si>
  <si>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</si>
  <si>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</si>
  <si>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</si>
  <si>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</si>
  <si>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</si>
  <si>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</si>
  <si>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</si>
  <si>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</si>
  <si>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</si>
  <si>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</si>
  <si>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</si>
  <si>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</si>
  <si>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</si>
  <si>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</si>
  <si>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</si>
  <si>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</si>
  <si>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</si>
  <si>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</si>
  <si>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</si>
  <si>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</si>
  <si>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</si>
  <si>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</si>
  <si>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</si>
  <si>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</si>
  <si>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</si>
  <si>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</si>
  <si>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</si>
  <si>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</si>
  <si>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</si>
  <si>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</si>
  <si>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</si>
  <si>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</si>
  <si>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</si>
  <si>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</si>
  <si>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</si>
  <si>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</si>
  <si>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</si>
  <si>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</si>
  <si>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</si>
  <si>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</si>
  <si>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</si>
  <si>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</si>
  <si>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</si>
  <si>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</si>
  <si>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</si>
  <si>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</si>
  <si>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</si>
  <si>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</si>
  <si>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</si>
  <si>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</si>
  <si>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</si>
  <si>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</si>
  <si>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</si>
  <si>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</si>
  <si>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</si>
  <si>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</si>
  <si>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</si>
  <si>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</si>
  <si>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</si>
  <si>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</si>
  <si>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</si>
  <si>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</si>
  <si>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</si>
  <si>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</si>
  <si>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</si>
  <si>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</si>
  <si>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</si>
  <si>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</si>
  <si>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</si>
  <si>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</si>
  <si>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</si>
  <si>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</si>
  <si>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</si>
  <si>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</si>
  <si>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</si>
  <si>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</si>
  <si>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</si>
  <si>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</si>
  <si>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</si>
  <si>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</si>
  <si>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</si>
  <si>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</si>
  <si>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</si>
  <si>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</si>
  <si>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</si>
  <si>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</si>
  <si>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</si>
  <si>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</si>
  <si>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</si>
  <si>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</si>
  <si>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</si>
  <si>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</si>
  <si>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</si>
  <si>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</si>
  <si>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</si>
  <si>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</si>
  <si>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</si>
  <si>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</si>
  <si>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</si>
  <si>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</si>
  <si>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</si>
  <si>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</si>
  <si>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</si>
  <si>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</si>
  <si>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</si>
  <si>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</si>
  <si>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</si>
  <si>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</si>
  <si>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</si>
  <si>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</si>
  <si>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</si>
  <si>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</si>
  <si>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</si>
  <si>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</si>
  <si>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</si>
  <si>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</si>
  <si>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</si>
  <si>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</si>
  <si>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</si>
  <si>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</si>
  <si>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</si>
  <si>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</si>
  <si>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</si>
  <si>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</si>
  <si>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</si>
  <si>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</si>
  <si>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</si>
  <si>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</si>
  <si>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</si>
  <si>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</si>
  <si>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</si>
  <si>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</si>
  <si>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</si>
  <si>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</si>
  <si>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</si>
  <si>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</si>
  <si>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</si>
  <si>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</si>
  <si>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</si>
  <si>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</si>
  <si>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</si>
  <si>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</si>
  <si>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</si>
  <si>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</si>
  <si>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</si>
  <si>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</si>
  <si>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</si>
  <si>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</si>
  <si>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</si>
  <si>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</si>
  <si>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</si>
  <si>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</si>
  <si>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</si>
  <si>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</si>
  <si>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</si>
  <si>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</si>
  <si>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</si>
  <si>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</si>
  <si>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</si>
  <si>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</si>
  <si>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</si>
  <si>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</si>
  <si>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</si>
  <si>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</si>
  <si>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</si>
  <si>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</si>
  <si>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</si>
  <si>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</si>
  <si>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</si>
  <si>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</si>
  <si>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</si>
  <si>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</si>
  <si>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</si>
  <si>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</si>
  <si>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</si>
  <si>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</si>
  <si>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</si>
  <si>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</si>
  <si>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</si>
  <si>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</si>
  <si>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</si>
  <si>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</si>
  <si>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</si>
  <si>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</si>
  <si>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</si>
  <si>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</si>
  <si>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</si>
  <si>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</si>
  <si>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</si>
  <si>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</si>
  <si>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</si>
  <si>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</si>
  <si>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</si>
  <si>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</si>
  <si>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</si>
  <si>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</si>
  <si>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</si>
  <si>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</si>
  <si>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</si>
  <si>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</si>
  <si>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</si>
  <si>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</si>
  <si>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</si>
  <si>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</si>
  <si>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</si>
  <si>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</si>
  <si>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</si>
  <si>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</si>
  <si>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</si>
  <si>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</si>
  <si>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</si>
  <si>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</si>
  <si>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</si>
  <si>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</si>
  <si>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</si>
  <si>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</si>
  <si>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</si>
  <si>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</si>
  <si>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</si>
  <si>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</si>
  <si>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</si>
  <si>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</si>
  <si>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</si>
  <si>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</si>
  <si>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</si>
  <si>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</si>
  <si>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</si>
  <si>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</si>
  <si>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</si>
  <si>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</si>
  <si>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</si>
  <si>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</si>
  <si>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</si>
  <si>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</si>
  <si>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</si>
  <si>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</si>
  <si>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</si>
  <si>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</si>
  <si>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</si>
  <si>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</si>
  <si>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</si>
  <si>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</si>
  <si>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</si>
  <si>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</si>
  <si>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</si>
  <si>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</si>
  <si>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</si>
  <si>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</si>
  <si>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</si>
  <si>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</si>
  <si>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</si>
  <si>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</si>
  <si>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</si>
  <si>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</si>
  <si>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</si>
  <si>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</si>
  <si>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</si>
  <si>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</si>
  <si>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</si>
  <si>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</si>
  <si>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</si>
  <si>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</si>
  <si>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</si>
  <si>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</si>
  <si>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</si>
  <si>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</si>
  <si>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</si>
  <si>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</si>
  <si>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</si>
  <si>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</si>
  <si>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</si>
  <si>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</si>
  <si>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</si>
  <si>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</si>
  <si>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</si>
  <si>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</si>
  <si>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</si>
  <si>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</si>
  <si>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</si>
  <si>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</si>
  <si>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</si>
  <si>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</si>
  <si>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</si>
  <si>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</si>
  <si>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</si>
  <si>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</si>
  <si>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</si>
  <si>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</si>
  <si>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</si>
  <si>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</si>
  <si>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</si>
  <si>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</si>
  <si>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</si>
  <si>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</si>
  <si>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</si>
  <si>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</si>
  <si>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</si>
  <si>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</si>
  <si>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</si>
  <si>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</si>
  <si>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</si>
  <si>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</si>
  <si>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</si>
  <si>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</si>
  <si>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</si>
  <si>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</si>
  <si>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</si>
  <si>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</si>
  <si>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</si>
  <si>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</si>
  <si>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</si>
  <si>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</si>
  <si>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</si>
  <si>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</si>
  <si>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</si>
  <si>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</si>
  <si>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</si>
  <si>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</si>
  <si>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</si>
  <si>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</si>
  <si>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</si>
  <si>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</si>
  <si>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</si>
  <si>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</si>
  <si>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</si>
  <si>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</si>
  <si>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</si>
  <si>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</si>
  <si>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</si>
  <si>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</si>
  <si>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</si>
  <si>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</si>
  <si>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</si>
  <si>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</si>
  <si>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</si>
  <si>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</si>
  <si>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</si>
  <si>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</si>
  <si>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</si>
  <si>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</si>
  <si>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</si>
  <si>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</si>
  <si>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</si>
  <si>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</si>
  <si>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</si>
  <si>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</si>
  <si>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</si>
  <si>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</si>
  <si>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</si>
  <si>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</si>
  <si>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</si>
  <si>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</si>
  <si>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</si>
  <si>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</si>
  <si>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</si>
  <si>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</si>
  <si>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</si>
  <si>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</si>
  <si>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</si>
  <si>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</si>
  <si>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</si>
  <si>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</si>
  <si>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</si>
  <si>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</si>
  <si>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</si>
  <si>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</si>
  <si>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</si>
  <si>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</si>
  <si>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</si>
  <si>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</si>
  <si>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</si>
  <si>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</si>
  <si>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</si>
  <si>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</si>
  <si>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</si>
  <si>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</si>
  <si>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</si>
  <si>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</si>
  <si>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</si>
  <si>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</si>
  <si>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</si>
  <si>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</si>
  <si>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</si>
  <si>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</si>
  <si>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</si>
  <si>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</si>
  <si>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</si>
  <si>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</si>
  <si>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</si>
  <si>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</si>
  <si>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</si>
  <si>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</si>
  <si>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</si>
  <si>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</si>
  <si>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</si>
  <si>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</si>
  <si>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</si>
  <si>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</si>
  <si>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</si>
  <si>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</si>
  <si>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</si>
  <si>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</si>
  <si>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</si>
  <si>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</si>
  <si>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</si>
  <si>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</si>
  <si>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</si>
  <si>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</si>
  <si>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</si>
  <si>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</si>
  <si>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</si>
  <si>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</si>
  <si>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</si>
  <si>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</si>
  <si>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</si>
  <si>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</si>
  <si>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</si>
  <si>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</si>
  <si>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</si>
  <si>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</si>
  <si>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</si>
  <si>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</si>
  <si>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</si>
  <si>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</si>
  <si>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</si>
  <si>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</si>
  <si>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</si>
  <si>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</si>
  <si>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</si>
  <si>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</si>
  <si>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</si>
  <si>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</si>
  <si>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</si>
  <si>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</si>
  <si>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</si>
  <si>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</si>
  <si>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</si>
  <si>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</si>
  <si>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</si>
  <si>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</si>
  <si>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</si>
  <si>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</si>
  <si>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</si>
  <si>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</si>
  <si>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</si>
  <si>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</si>
  <si>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</si>
  <si>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</si>
  <si>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</si>
  <si>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</si>
  <si>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</si>
  <si>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</si>
  <si>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</si>
  <si>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</si>
  <si>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</si>
  <si>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</si>
  <si>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</si>
  <si>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</si>
  <si>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</si>
  <si>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</si>
  <si>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</si>
  <si>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</si>
  <si>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</si>
  <si>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</si>
  <si>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</si>
  <si>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</si>
  <si>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</si>
  <si>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</si>
  <si>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</si>
  <si>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</si>
  <si>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</si>
  <si>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</si>
  <si>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</si>
  <si>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</si>
  <si>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</si>
  <si>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</si>
  <si>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</si>
  <si>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</si>
  <si>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</si>
  <si>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</si>
  <si>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</si>
  <si>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</si>
  <si>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</si>
  <si>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</si>
  <si>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</si>
  <si>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</si>
  <si>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</si>
  <si>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</si>
  <si>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</si>
  <si>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</si>
  <si>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</si>
  <si>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</si>
  <si>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</si>
  <si>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</si>
  <si>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</si>
  <si>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</si>
  <si>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</si>
  <si>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</si>
  <si>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</si>
  <si>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</si>
  <si>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</si>
  <si>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</si>
  <si>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</si>
  <si>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</si>
  <si>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</si>
  <si>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</si>
  <si>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</si>
  <si>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</si>
  <si>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</si>
  <si>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</si>
  <si>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</si>
  <si>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</si>
  <si>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</si>
  <si>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</si>
  <si>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</si>
  <si>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</si>
  <si>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</si>
  <si>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</si>
  <si>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</si>
  <si>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</si>
  <si>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</si>
  <si>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</si>
  <si>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</si>
  <si>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</si>
  <si>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</si>
  <si>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</si>
  <si>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</si>
  <si>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</si>
  <si>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</si>
  <si>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</si>
  <si>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</si>
  <si>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</si>
  <si>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</si>
  <si>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</si>
  <si>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</si>
  <si>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</si>
  <si>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</si>
  <si>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</si>
  <si>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</si>
  <si>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</si>
  <si>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</si>
  <si>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</si>
  <si>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</si>
  <si>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</si>
  <si>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</si>
  <si>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</si>
  <si>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</si>
  <si>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</si>
  <si>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</si>
  <si>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</si>
  <si>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</si>
  <si>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</si>
  <si>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</si>
  <si>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</si>
  <si>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</si>
  <si>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</si>
  <si>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</si>
  <si>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</si>
  <si>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</si>
  <si>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</si>
  <si>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</si>
  <si>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</si>
  <si>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</si>
  <si>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</si>
  <si>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</si>
  <si>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</si>
  <si>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</si>
  <si>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</si>
  <si>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</si>
  <si>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</si>
  <si>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</si>
  <si>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</si>
  <si>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</si>
  <si>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</si>
  <si>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</si>
  <si>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</si>
  <si>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</si>
  <si>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</si>
  <si>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</si>
  <si>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</si>
  <si>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</si>
  <si>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</si>
  <si>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</si>
  <si>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</si>
  <si>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</si>
  <si>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</si>
  <si>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</si>
  <si>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</si>
  <si>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</si>
  <si>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</si>
  <si>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</si>
  <si>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</si>
  <si>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</si>
  <si>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</si>
  <si>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</si>
  <si>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</si>
  <si>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</si>
  <si>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</si>
  <si>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</si>
  <si>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</si>
  <si>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</si>
  <si>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</si>
  <si>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</si>
  <si>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</si>
  <si>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</si>
  <si>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</si>
  <si>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</si>
  <si>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</si>
  <si>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</si>
  <si>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</si>
  <si>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</si>
  <si>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</si>
  <si>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</si>
  <si>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</si>
  <si>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</si>
  <si>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</si>
  <si>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</si>
  <si>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</si>
  <si>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</si>
  <si>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</si>
  <si>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</si>
  <si>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</si>
  <si>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</si>
  <si>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</si>
  <si>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</si>
  <si>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</si>
  <si>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</si>
  <si>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</si>
  <si>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</si>
  <si>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</si>
  <si>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</si>
  <si>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</si>
  <si>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</si>
  <si>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</si>
  <si>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</si>
  <si>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</si>
  <si>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</si>
  <si>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</si>
  <si>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</si>
  <si>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</si>
  <si>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</si>
  <si>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</si>
  <si>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</si>
  <si>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</si>
  <si>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</si>
  <si>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</si>
  <si>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</si>
  <si>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</si>
  <si>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</si>
  <si>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</si>
  <si>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</si>
  <si>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</si>
  <si>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</si>
  <si>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</si>
  <si>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</si>
  <si>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</si>
  <si>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</si>
  <si>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</si>
  <si>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</si>
  <si>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</si>
  <si>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</si>
  <si>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</si>
  <si>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</si>
  <si>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</si>
  <si>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</si>
  <si>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</si>
  <si>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</si>
  <si>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</si>
  <si>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</si>
  <si>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</si>
  <si>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</si>
  <si>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</si>
  <si>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</si>
  <si>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</si>
  <si>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</si>
  <si>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</si>
  <si>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</si>
  <si>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</si>
  <si>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</si>
  <si>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</si>
  <si>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</si>
  <si>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</si>
  <si>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</si>
  <si>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</si>
  <si>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</si>
  <si>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</si>
  <si>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</si>
  <si>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</si>
  <si>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</si>
  <si>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</si>
  <si>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</si>
  <si>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</si>
  <si>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</si>
  <si>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</si>
  <si>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</si>
  <si>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</si>
  <si>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</si>
  <si>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</si>
  <si>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</si>
  <si>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</si>
  <si>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</si>
  <si>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</si>
  <si>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</si>
  <si>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</si>
  <si>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</si>
  <si>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</si>
  <si>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</si>
  <si>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</si>
  <si>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</si>
  <si>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</si>
  <si>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</si>
  <si>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</si>
  <si>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</si>
  <si>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</si>
  <si>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</si>
  <si>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</si>
  <si>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</si>
  <si>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</si>
  <si>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</si>
  <si>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</si>
  <si>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</si>
  <si>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</si>
  <si>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</si>
  <si>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</si>
  <si>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</si>
  <si>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</si>
  <si>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</si>
  <si>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</si>
  <si>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</si>
  <si>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</si>
  <si>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</si>
  <si>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</si>
  <si>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</si>
  <si>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</si>
  <si>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</si>
  <si>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</si>
  <si>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</si>
  <si>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</si>
  <si>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</si>
  <si>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</si>
  <si>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</si>
  <si>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</si>
  <si>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</si>
  <si>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</si>
  <si>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</si>
  <si>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</si>
  <si>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</si>
  <si>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</si>
  <si>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</si>
  <si>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</si>
  <si>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</si>
  <si>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</si>
  <si>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</si>
  <si>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</si>
  <si>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</si>
  <si>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</si>
  <si>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</si>
  <si>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</si>
  <si>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</si>
  <si>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</si>
  <si>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</si>
  <si>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</si>
  <si>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</si>
  <si>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</si>
  <si>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</si>
  <si>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</si>
  <si>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</si>
  <si>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</si>
  <si>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</si>
  <si>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</si>
  <si>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</si>
  <si>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</si>
  <si>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</si>
  <si>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</si>
  <si>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</si>
  <si>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</si>
  <si>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</si>
  <si>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</si>
  <si>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</si>
  <si>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</si>
  <si>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</si>
  <si>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</si>
  <si>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</si>
  <si>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</si>
  <si>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</si>
  <si>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</si>
  <si>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</si>
  <si>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</si>
  <si>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</si>
  <si>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</si>
  <si>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</si>
  <si>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</si>
  <si>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</si>
  <si>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</si>
  <si>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</si>
  <si>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</si>
  <si>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</si>
  <si>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</si>
  <si>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</si>
  <si>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</si>
  <si>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</si>
  <si>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</si>
  <si>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</si>
  <si>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</si>
  <si>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</si>
  <si>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</si>
  <si>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</si>
  <si>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</si>
  <si>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</si>
  <si>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</si>
  <si>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</si>
  <si>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</si>
  <si>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</si>
  <si>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</si>
  <si>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</si>
  <si>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</si>
  <si>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</si>
  <si>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</si>
  <si>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</si>
  <si>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</si>
  <si>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</si>
  <si>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</si>
  <si>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</si>
  <si>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</si>
  <si>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</si>
  <si>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</si>
  <si>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</si>
  <si>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</si>
  <si>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</si>
  <si>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</si>
  <si>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</si>
  <si>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</si>
  <si>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</si>
  <si>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</si>
  <si>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</si>
  <si>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</si>
  <si>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</si>
  <si>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</si>
  <si>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</si>
  <si>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</si>
  <si>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</si>
  <si>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</si>
  <si>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</si>
  <si>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</si>
  <si>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</si>
  <si>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</si>
  <si>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</si>
  <si>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</si>
  <si>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</si>
  <si>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</si>
  <si>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</si>
  <si>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</si>
  <si>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</si>
  <si>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</si>
  <si>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</si>
  <si>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</si>
  <si>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</si>
  <si>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</si>
  <si>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</si>
  <si>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</si>
  <si>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</si>
  <si>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</si>
  <si>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</si>
  <si>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</si>
  <si>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</si>
  <si>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</si>
  <si>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</si>
  <si>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</si>
  <si>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</si>
  <si>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</si>
  <si>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</si>
  <si>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</si>
  <si>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</si>
  <si>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</si>
  <si>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</si>
  <si>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</si>
  <si>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</si>
  <si>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</si>
  <si>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</si>
  <si>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</si>
  <si>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</si>
  <si>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</si>
  <si>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</si>
  <si>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</si>
  <si>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</si>
  <si>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</si>
  <si>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</si>
  <si>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</si>
  <si>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</si>
  <si>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</si>
  <si>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</si>
  <si>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</si>
  <si>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</si>
  <si>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</si>
  <si>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</si>
  <si>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</si>
  <si>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</si>
  <si>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</si>
  <si>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</si>
  <si>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</si>
  <si>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</si>
  <si>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</si>
  <si>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</si>
  <si>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</si>
  <si>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</si>
  <si>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</si>
  <si>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</si>
  <si>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</si>
  <si>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</si>
  <si>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</si>
  <si>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</si>
  <si>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</si>
  <si>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</si>
  <si>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</si>
  <si>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</si>
  <si>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</si>
  <si>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</si>
  <si>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</si>
  <si>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</si>
  <si>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</si>
  <si>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</si>
  <si>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</si>
  <si>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</si>
  <si>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</si>
  <si>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</si>
  <si>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</si>
  <si>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</si>
  <si>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</si>
  <si>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</si>
  <si>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</si>
  <si>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</si>
  <si>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</si>
  <si>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</si>
  <si>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</si>
  <si>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</si>
  <si>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</si>
  <si>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</si>
  <si>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</si>
  <si>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</si>
  <si>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</si>
  <si>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</si>
  <si>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</si>
  <si>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</si>
  <si>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</si>
  <si>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</si>
  <si>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</si>
  <si>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</si>
  <si>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</si>
  <si>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</si>
  <si>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</si>
  <si>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</si>
  <si>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</si>
  <si>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</si>
  <si>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</si>
  <si>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</si>
  <si>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</si>
  <si>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</si>
  <si>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</si>
  <si>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</si>
  <si>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</si>
  <si>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</si>
  <si>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</si>
  <si>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</si>
  <si>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</si>
  <si>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</si>
  <si>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</si>
  <si>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</si>
  <si>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</si>
  <si>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</si>
  <si>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</si>
  <si>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</si>
  <si>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</si>
  <si>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</si>
  <si>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</si>
  <si>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</si>
  <si>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</si>
  <si>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</si>
  <si>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</si>
  <si>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</si>
  <si>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</si>
  <si>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</si>
  <si>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</si>
  <si>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</si>
  <si>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</si>
  <si>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</si>
  <si>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</si>
  <si>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</si>
  <si>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</si>
  <si>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</si>
  <si>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</si>
  <si>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</si>
  <si>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</si>
  <si>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</si>
  <si>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</si>
  <si>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</si>
  <si>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</si>
  <si>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</si>
  <si>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</si>
  <si>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</si>
  <si>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</si>
  <si>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</si>
  <si>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</si>
  <si>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</si>
  <si>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</si>
  <si>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</si>
  <si>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</si>
  <si>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</si>
  <si>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</si>
  <si>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</si>
  <si>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</si>
  <si>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</si>
  <si>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</si>
  <si>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</si>
  <si>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</si>
  <si>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</si>
  <si>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</si>
  <si>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</si>
  <si>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</si>
  <si>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</si>
  <si>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</si>
  <si>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</si>
  <si>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</si>
  <si>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</si>
  <si>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</si>
  <si>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</si>
  <si>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</si>
  <si>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</si>
  <si>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</si>
  <si>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</si>
  <si>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</si>
  <si>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</si>
  <si>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</si>
  <si>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</si>
  <si>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</si>
  <si>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</si>
  <si>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</si>
  <si>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</si>
  <si>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</si>
  <si>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</si>
  <si>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</si>
  <si>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</si>
  <si>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</si>
  <si>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</si>
  <si>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</si>
  <si>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</si>
  <si>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</si>
  <si>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</si>
  <si>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</si>
  <si>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</si>
  <si>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</si>
  <si>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</si>
  <si>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</si>
  <si>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</si>
  <si>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</si>
  <si>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</si>
  <si>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</si>
  <si>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</si>
  <si>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</si>
  <si>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</si>
  <si>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</si>
  <si>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</si>
  <si>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</si>
  <si>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</si>
  <si>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</si>
  <si>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</si>
  <si>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</si>
  <si>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</si>
  <si>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</si>
  <si>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</si>
  <si>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</si>
  <si>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</si>
  <si>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</si>
  <si>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</si>
  <si>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</si>
  <si>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</si>
  <si>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</si>
  <si>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</si>
  <si>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</si>
  <si>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</si>
  <si>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</si>
  <si>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</si>
  <si>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</si>
  <si>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</si>
  <si>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</si>
  <si>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</si>
  <si>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</si>
  <si>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</si>
  <si>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</si>
  <si>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</si>
  <si>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</si>
  <si>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</si>
  <si>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</si>
  <si>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</si>
  <si>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</si>
  <si>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</si>
  <si>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</si>
  <si>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</si>
  <si>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</si>
  <si>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</si>
  <si>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</si>
  <si>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</si>
  <si>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</si>
  <si>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</si>
  <si>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</si>
  <si>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</si>
  <si>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</si>
  <si>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</si>
  <si>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</si>
  <si>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</si>
  <si>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</si>
  <si>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</si>
  <si>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</si>
  <si>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</si>
  <si>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</si>
  <si>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</si>
  <si>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</si>
  <si>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</si>
  <si>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</si>
  <si>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</si>
  <si>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</si>
  <si>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</si>
  <si>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</si>
  <si>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</si>
  <si>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</si>
  <si>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</si>
  <si>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</si>
  <si>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</si>
  <si>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</si>
  <si>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</si>
  <si>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</si>
  <si>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</si>
  <si>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</si>
  <si>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</si>
  <si>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</si>
  <si>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</si>
  <si>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</si>
  <si>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</si>
  <si>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</si>
  <si>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</si>
  <si>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</si>
  <si>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</si>
  <si>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</si>
  <si>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</si>
  <si>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</si>
  <si>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</si>
  <si>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</si>
  <si>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</si>
  <si>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</si>
  <si>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</si>
  <si>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</si>
  <si>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</si>
  <si>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</si>
  <si>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</si>
  <si>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</si>
  <si>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</si>
  <si>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</si>
  <si>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</si>
  <si>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</si>
  <si>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</si>
  <si>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</si>
  <si>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</si>
  <si>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</si>
  <si>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</si>
  <si>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</si>
  <si>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</si>
  <si>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</si>
  <si>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</si>
  <si>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</si>
  <si>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</si>
  <si>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</si>
  <si>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</si>
  <si>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</si>
  <si>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</si>
  <si>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</si>
  <si>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</si>
  <si>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</si>
  <si>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</si>
  <si>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</si>
  <si>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</si>
  <si>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</si>
  <si>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</si>
  <si>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</si>
  <si>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</si>
  <si>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</si>
  <si>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</si>
  <si>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</si>
  <si>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</si>
  <si>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</si>
  <si>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</si>
  <si>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</si>
  <si>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</si>
  <si>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</si>
  <si>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</si>
  <si>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</si>
  <si>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</si>
  <si>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</si>
  <si>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</si>
  <si>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</si>
  <si>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</si>
  <si>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</si>
  <si>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</si>
  <si>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</si>
  <si>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</si>
  <si>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</si>
  <si>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</si>
  <si>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</si>
  <si>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</si>
  <si>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</si>
  <si>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</si>
  <si>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</si>
  <si>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</si>
  <si>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</si>
  <si>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</si>
  <si>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</si>
  <si>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</si>
  <si>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</si>
  <si>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</si>
  <si>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</si>
  <si>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</si>
  <si>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</si>
  <si>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</si>
  <si>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</si>
  <si>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</si>
  <si>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</si>
  <si>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</si>
  <si>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</si>
  <si>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</si>
  <si>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</si>
  <si>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</si>
  <si>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</si>
  <si>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</si>
  <si>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</si>
  <si>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</si>
  <si>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</si>
  <si>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</si>
  <si>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</si>
  <si>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</si>
  <si>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</si>
  <si>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</si>
  <si>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</si>
  <si>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</si>
  <si>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</si>
  <si>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</si>
  <si>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</si>
  <si>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</si>
  <si>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</si>
  <si>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</si>
  <si>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</si>
  <si>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</si>
  <si>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</si>
  <si>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</si>
  <si>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</si>
  <si>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</si>
  <si>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</si>
  <si>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</si>
  <si>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</si>
  <si>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</si>
  <si>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</si>
  <si>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</si>
  <si>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</si>
  <si>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</si>
  <si>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</si>
  <si>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</si>
  <si>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</si>
  <si>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</si>
  <si>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</si>
  <si>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</si>
  <si>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</si>
  <si>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</si>
  <si>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</si>
  <si>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</si>
  <si>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</si>
  <si>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</si>
  <si>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</si>
  <si>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</si>
  <si>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</si>
  <si>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</si>
  <si>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</si>
  <si>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</si>
  <si>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</si>
  <si>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</si>
  <si>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</si>
  <si>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</si>
  <si>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</si>
  <si>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</si>
  <si>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</si>
  <si>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</si>
  <si>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</si>
  <si>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</si>
  <si>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</si>
  <si>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</si>
  <si>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</si>
  <si>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</si>
  <si>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</si>
  <si>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</si>
  <si>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</si>
  <si>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</si>
  <si>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</si>
  <si>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</si>
  <si>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</si>
  <si>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</si>
  <si>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</si>
  <si>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</si>
  <si>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</si>
  <si>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</si>
  <si>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</si>
  <si>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</si>
  <si>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</si>
  <si>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</si>
  <si>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</si>
  <si>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</si>
  <si>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</si>
  <si>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</si>
  <si>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</si>
  <si>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</si>
  <si>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</si>
  <si>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</si>
  <si>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</si>
  <si>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</si>
  <si>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</si>
  <si>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</si>
  <si>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</si>
  <si>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</si>
  <si>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</si>
  <si>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</si>
  <si>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</si>
  <si>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</si>
  <si>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</si>
  <si>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</si>
  <si>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</si>
  <si>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</si>
  <si>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</si>
  <si>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</si>
  <si>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</si>
  <si>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</si>
  <si>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</si>
  <si>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</si>
  <si>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</si>
  <si>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</si>
  <si>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</si>
  <si>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</si>
  <si>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</si>
  <si>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</si>
  <si>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</si>
  <si>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</si>
  <si>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</si>
  <si>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</si>
  <si>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</si>
  <si>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</si>
  <si>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</si>
  <si>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</si>
  <si>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</si>
  <si>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</si>
  <si>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</si>
  <si>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</si>
  <si>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</si>
  <si>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</si>
  <si>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</si>
  <si>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</si>
  <si>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</si>
  <si>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</si>
  <si>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</si>
  <si>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</si>
  <si>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</si>
  <si>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</si>
  <si>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</si>
  <si>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</si>
  <si>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</si>
  <si>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</si>
  <si>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</si>
  <si>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</si>
  <si>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</si>
  <si>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</si>
  <si>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</si>
  <si>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</si>
  <si>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</si>
  <si>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</si>
  <si>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</si>
  <si>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</si>
  <si>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</si>
  <si>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</si>
  <si>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</si>
  <si>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</si>
  <si>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</si>
  <si>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</si>
  <si>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</si>
  <si>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</si>
  <si>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</si>
  <si>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</si>
  <si>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</si>
  <si>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</si>
  <si>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</si>
  <si>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</si>
  <si>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</si>
  <si>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</si>
  <si>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</si>
  <si>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</si>
  <si>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</si>
  <si>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</si>
  <si>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</si>
  <si>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</si>
  <si>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</si>
  <si>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</si>
  <si>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</si>
  <si>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</si>
  <si>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</si>
  <si>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</si>
  <si>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</si>
  <si>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</si>
  <si>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</si>
  <si>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</si>
  <si>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</si>
  <si>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</si>
  <si>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</si>
  <si>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</si>
  <si>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</si>
  <si>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</si>
  <si>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</si>
  <si>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</si>
  <si>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</si>
  <si>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</si>
  <si>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</si>
  <si>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</si>
  <si>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</si>
  <si>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</si>
  <si>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</si>
  <si>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</si>
  <si>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</si>
  <si>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</si>
  <si>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</si>
  <si>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</si>
  <si>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</si>
  <si>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</si>
  <si>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</si>
  <si>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</si>
  <si>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</si>
  <si>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</si>
  <si>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</si>
  <si>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</si>
  <si>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</si>
  <si>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</si>
  <si>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</si>
  <si>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</si>
  <si>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</si>
  <si>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</si>
  <si>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</si>
  <si>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</si>
  <si>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</si>
  <si>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</si>
  <si>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</si>
  <si>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</si>
  <si>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</si>
  <si>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</si>
  <si>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</si>
  <si>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</si>
  <si>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</si>
  <si>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</si>
  <si>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</si>
  <si>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</si>
  <si>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</si>
  <si>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</si>
  <si>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</si>
  <si>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</si>
  <si>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</si>
  <si>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</si>
  <si>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</si>
  <si>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</si>
  <si>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</si>
  <si>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</si>
  <si>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</si>
  <si>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</si>
  <si>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</si>
  <si>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</si>
  <si>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</si>
  <si>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</si>
  <si>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</si>
  <si>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</si>
  <si>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</si>
  <si>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</si>
  <si>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</si>
  <si>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</si>
  <si>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</si>
  <si>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</si>
  <si>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</si>
  <si>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</si>
  <si>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</si>
  <si>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</si>
  <si>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</si>
  <si>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</si>
  <si>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</si>
  <si>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</si>
  <si>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</si>
  <si>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</si>
  <si>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</si>
  <si>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</si>
  <si>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</si>
  <si>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</si>
  <si>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</si>
  <si>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</si>
  <si>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</si>
  <si>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</si>
  <si>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</si>
  <si>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</si>
  <si>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</si>
  <si>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</si>
  <si>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</si>
  <si>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</si>
  <si>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</si>
  <si>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</si>
  <si>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</si>
  <si>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</si>
  <si>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</si>
  <si>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</si>
  <si>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</si>
  <si>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</si>
  <si>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</si>
  <si>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</si>
  <si>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</si>
  <si>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</si>
  <si>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</si>
  <si>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</si>
  <si>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</si>
  <si>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</si>
  <si>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</si>
  <si>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</si>
  <si>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</si>
  <si>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</si>
  <si>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</si>
  <si>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</si>
  <si>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</si>
  <si>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</si>
  <si>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</si>
  <si>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</si>
  <si>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</si>
  <si>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</si>
  <si>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</si>
  <si>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</si>
  <si>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</si>
  <si>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</si>
  <si>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</si>
  <si>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</si>
  <si>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</si>
  <si>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</si>
  <si>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</si>
  <si>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</si>
  <si>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</si>
  <si>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</si>
  <si>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</si>
  <si>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</si>
  <si>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</si>
  <si>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</si>
  <si>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</si>
  <si>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</si>
  <si>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</si>
  <si>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</si>
  <si>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</si>
  <si>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</si>
  <si>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</si>
  <si>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</si>
  <si>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</si>
  <si>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</si>
  <si>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</si>
  <si>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</si>
  <si>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</si>
  <si>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</si>
  <si>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</si>
  <si>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</si>
  <si>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</si>
  <si>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</si>
  <si>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</si>
  <si>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</si>
  <si>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</si>
  <si>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</si>
  <si>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</si>
  <si>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</si>
  <si>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</si>
  <si>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</si>
  <si>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</si>
  <si>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</si>
  <si>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</si>
  <si>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</si>
  <si>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</si>
  <si>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</si>
  <si>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</si>
  <si>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</si>
  <si>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</si>
  <si>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</si>
  <si>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</si>
  <si>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</si>
  <si>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</si>
  <si>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</si>
  <si>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</si>
  <si>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</si>
  <si>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</si>
  <si>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</si>
  <si>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</si>
  <si>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</si>
  <si>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</si>
  <si>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</si>
  <si>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</si>
  <si>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</si>
  <si>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</si>
  <si>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</si>
  <si>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</si>
  <si>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</si>
  <si>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</si>
  <si>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</si>
  <si>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</si>
  <si>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</si>
  <si>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</si>
  <si>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</si>
  <si>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</si>
  <si>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</si>
  <si>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</si>
  <si>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</si>
  <si>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</si>
  <si>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</si>
  <si>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</si>
  <si>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</si>
  <si>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</si>
  <si>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</si>
  <si>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</si>
  <si>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</si>
  <si>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</si>
  <si>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</si>
  <si>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</si>
  <si>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</si>
  <si>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</si>
  <si>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</si>
  <si>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</si>
  <si>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</si>
  <si>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</si>
  <si>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</si>
  <si>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</si>
  <si>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</si>
  <si>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</si>
  <si>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</si>
  <si>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</si>
  <si>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</si>
  <si>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</si>
  <si>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</si>
  <si>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</si>
  <si>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</si>
  <si>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</si>
  <si>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</si>
  <si>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</si>
  <si>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</si>
  <si>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</si>
  <si>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</si>
  <si>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</si>
  <si>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</si>
  <si>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</si>
  <si>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</si>
  <si>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</si>
  <si>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</si>
  <si>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</si>
  <si>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</si>
  <si>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</si>
  <si>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</si>
  <si>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</si>
  <si>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</si>
  <si>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</si>
  <si>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</si>
  <si>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</si>
  <si>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</si>
  <si>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</si>
  <si>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</si>
  <si>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</si>
  <si>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</si>
  <si>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</si>
  <si>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</si>
  <si>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</si>
  <si>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</si>
  <si>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</si>
  <si>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</si>
  <si>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</si>
  <si>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</si>
  <si>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</si>
  <si>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</si>
  <si>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</si>
  <si>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</si>
  <si>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</si>
  <si>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</si>
  <si>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</si>
  <si>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</si>
  <si>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</si>
  <si>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</si>
  <si>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</si>
  <si>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</si>
  <si>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</si>
  <si>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</si>
  <si>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</si>
  <si>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</si>
  <si>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</si>
  <si>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</si>
  <si>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</si>
  <si>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</si>
  <si>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</si>
  <si>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</si>
  <si>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</si>
  <si>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</si>
  <si>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</si>
  <si>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</si>
  <si>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</si>
  <si>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</si>
  <si>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</si>
  <si>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</si>
  <si>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</si>
  <si>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</si>
  <si>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</si>
  <si>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</si>
  <si>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</si>
  <si>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</si>
  <si>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</si>
  <si>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</si>
  <si>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</si>
  <si>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</si>
  <si>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</si>
  <si>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</si>
  <si>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</si>
  <si>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</si>
  <si>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</si>
  <si>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</si>
  <si>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</si>
  <si>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</si>
  <si>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</si>
  <si>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</si>
  <si>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</si>
  <si>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</si>
  <si>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</si>
  <si>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</si>
  <si>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</si>
  <si>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</si>
  <si>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</si>
  <si>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</si>
  <si>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</si>
  <si>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</si>
  <si>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</si>
  <si>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</si>
  <si>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</si>
  <si>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</si>
  <si>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</si>
  <si>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</si>
  <si>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</si>
  <si>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</si>
  <si>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</si>
  <si>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</si>
  <si>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</si>
  <si>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</si>
  <si>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</si>
  <si>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</si>
  <si>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</si>
  <si>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</si>
  <si>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</si>
  <si>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</si>
  <si>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</si>
  <si>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</si>
  <si>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</si>
  <si>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</si>
  <si>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</si>
  <si>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</si>
  <si>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</si>
  <si>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</si>
  <si>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</si>
  <si>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</si>
  <si>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</si>
  <si>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</si>
  <si>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</si>
  <si>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</si>
  <si>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</si>
  <si>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</si>
  <si>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</si>
  <si>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</si>
  <si>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</si>
  <si>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</si>
  <si>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</si>
  <si>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</si>
  <si>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</si>
  <si>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</si>
  <si>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</si>
  <si>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</si>
  <si>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</si>
  <si>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</si>
  <si>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</si>
  <si>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</si>
  <si>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</si>
  <si>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</si>
  <si>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</si>
  <si>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</si>
  <si>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</si>
  <si>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</si>
  <si>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</si>
  <si>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</si>
  <si>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</si>
  <si>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</si>
  <si>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</si>
  <si>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</si>
  <si>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</si>
  <si>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</si>
  <si>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</si>
  <si>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</si>
  <si>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</si>
  <si>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</si>
  <si>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</si>
  <si>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</si>
  <si>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</si>
  <si>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</si>
  <si>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</si>
  <si>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</si>
  <si>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</si>
  <si>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</si>
  <si>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</si>
  <si>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</si>
  <si>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</si>
  <si>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</si>
  <si>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</si>
  <si>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</si>
  <si>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</si>
  <si>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</si>
  <si>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</si>
  <si>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</si>
  <si>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</si>
  <si>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</si>
  <si>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</si>
  <si>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</si>
  <si>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</si>
  <si>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</si>
  <si>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</si>
  <si>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</si>
  <si>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</si>
  <si>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</si>
  <si>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</si>
  <si>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</si>
  <si>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</si>
  <si>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</si>
  <si>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</si>
  <si>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</si>
  <si>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</si>
  <si>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</si>
  <si>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</si>
  <si>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</si>
  <si>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</si>
  <si>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</si>
  <si>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</si>
  <si>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</si>
  <si>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</si>
  <si>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</si>
  <si>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</si>
  <si>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</si>
  <si>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</si>
  <si>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</si>
  <si>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</si>
  <si>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</si>
  <si>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</si>
  <si>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</si>
  <si>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</si>
  <si>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</si>
  <si>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</si>
  <si>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</si>
  <si>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</si>
  <si>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</si>
  <si>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</si>
  <si>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</si>
  <si>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</si>
  <si>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</si>
  <si>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</si>
  <si>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</si>
  <si>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</si>
  <si>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</si>
  <si>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</si>
  <si>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</si>
  <si>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</si>
  <si>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</si>
  <si>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</si>
  <si>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</si>
  <si>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</si>
  <si>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</si>
  <si>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</si>
  <si>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</si>
  <si>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</si>
  <si>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</si>
  <si>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</si>
  <si>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</si>
  <si>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</si>
  <si>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</si>
  <si>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</si>
  <si>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</si>
  <si>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</si>
  <si>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</si>
  <si>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</si>
  <si>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</si>
  <si>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</si>
  <si>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</si>
  <si>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</si>
  <si>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</si>
  <si>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</si>
  <si>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</si>
  <si>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</si>
  <si>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</si>
  <si>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</si>
  <si>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</si>
  <si>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</si>
  <si>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</si>
  <si>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</si>
  <si>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</si>
  <si>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</si>
  <si>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</si>
  <si>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</si>
  <si>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</si>
  <si>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</si>
  <si>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</si>
  <si>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</si>
  <si>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</si>
  <si>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</si>
  <si>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</si>
  <si>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</si>
  <si>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</si>
  <si>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</si>
  <si>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</si>
  <si>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</si>
  <si>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</si>
  <si>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</si>
  <si>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</si>
  <si>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</si>
  <si>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</si>
  <si>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</si>
  <si>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</si>
  <si>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</si>
  <si>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</si>
  <si>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</si>
  <si>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</si>
  <si>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</si>
  <si>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</si>
  <si>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</si>
  <si>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</si>
  <si>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</si>
  <si>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</si>
  <si>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</si>
  <si>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</si>
  <si>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</si>
  <si>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</si>
  <si>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</si>
  <si>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</si>
  <si>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</si>
  <si>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</si>
  <si>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</si>
  <si>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</si>
  <si>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</si>
  <si>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</si>
  <si>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</si>
  <si>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</si>
  <si>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</si>
  <si>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</si>
  <si>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</si>
  <si>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</si>
  <si>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</si>
  <si>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</si>
  <si>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</si>
  <si>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</si>
  <si>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</si>
  <si>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</si>
  <si>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</si>
  <si>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</si>
  <si>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</si>
  <si>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</si>
  <si>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</si>
  <si>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</si>
  <si>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</si>
  <si>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</si>
  <si>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</si>
  <si>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</si>
  <si>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</si>
  <si>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</si>
  <si>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</si>
  <si>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</si>
  <si>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</si>
  <si>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</si>
  <si>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</si>
  <si>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</si>
  <si>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</si>
  <si>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</si>
  <si>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</si>
  <si>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</si>
  <si>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</si>
  <si>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</si>
  <si>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</si>
  <si>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</si>
  <si>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</si>
  <si>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</si>
  <si>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</si>
  <si>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</si>
  <si>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</si>
  <si>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</si>
  <si>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</si>
  <si>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</si>
  <si>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</si>
  <si>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</si>
  <si>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</si>
  <si>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</si>
  <si>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</si>
  <si>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</si>
  <si>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</si>
  <si>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</si>
  <si>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</si>
  <si>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</si>
  <si>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</si>
  <si>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</si>
  <si>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</si>
  <si>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</si>
  <si>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</si>
  <si>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</si>
  <si>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</si>
  <si>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</si>
  <si>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</si>
  <si>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</si>
  <si>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</si>
  <si>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</si>
  <si>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</si>
  <si>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</si>
  <si>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</si>
  <si>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</si>
  <si>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</si>
  <si>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</si>
  <si>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</si>
  <si>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</si>
  <si>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</si>
  <si>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</si>
  <si>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</si>
  <si>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</si>
  <si>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</si>
  <si>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</si>
  <si>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</si>
  <si>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</si>
  <si>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</si>
  <si>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</si>
  <si>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</si>
  <si>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</si>
  <si>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</si>
  <si>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</si>
  <si>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</si>
  <si>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</si>
  <si>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</si>
  <si>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</si>
  <si>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</si>
  <si>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</si>
  <si>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</si>
  <si>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</si>
  <si>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</si>
  <si>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</si>
  <si>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</si>
  <si>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</si>
  <si>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</si>
  <si>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</si>
  <si>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</si>
  <si>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</si>
  <si>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</si>
  <si>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</si>
  <si>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</si>
  <si>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</si>
  <si>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</si>
  <si>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</si>
  <si>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</si>
  <si>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</si>
  <si>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</si>
  <si>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</si>
  <si>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</si>
  <si>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</si>
  <si>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</si>
  <si>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</si>
  <si>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</si>
  <si>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</si>
  <si>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</si>
  <si>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</si>
  <si>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</si>
  <si>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</si>
  <si>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</si>
  <si>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</si>
  <si>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</si>
  <si>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</si>
  <si>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</si>
  <si>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</si>
  <si>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</si>
  <si>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</si>
  <si>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</si>
  <si>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</si>
  <si>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</si>
  <si>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</si>
  <si>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</si>
  <si>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</si>
  <si>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</si>
  <si>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</si>
  <si>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</si>
  <si>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</si>
  <si>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</si>
  <si>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</si>
  <si>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</si>
  <si>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</si>
  <si>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</si>
  <si>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</si>
  <si>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</si>
  <si>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</si>
  <si>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</si>
  <si>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</si>
  <si>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</si>
  <si>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</si>
  <si>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</si>
  <si>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</si>
  <si>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</si>
  <si>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</si>
  <si>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</si>
  <si>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</si>
  <si>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</si>
  <si>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</si>
  <si>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</si>
  <si>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</si>
  <si>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</si>
  <si>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</si>
  <si>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</si>
  <si>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</si>
  <si>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</si>
  <si>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</si>
  <si>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</si>
  <si>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</si>
  <si>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</si>
  <si>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</si>
  <si>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</si>
  <si>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</si>
  <si>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</si>
  <si>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</si>
  <si>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</si>
  <si>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</si>
  <si>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</si>
  <si>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</si>
  <si>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</si>
  <si>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</si>
  <si>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</si>
  <si>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</si>
  <si>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</si>
  <si>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</si>
  <si>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</si>
  <si>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</si>
  <si>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</si>
  <si>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</si>
  <si>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</si>
  <si>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</si>
  <si>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</si>
  <si>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</si>
  <si>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</si>
  <si>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</si>
  <si>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</si>
  <si>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</si>
  <si>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</si>
  <si>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</si>
  <si>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</si>
  <si>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</si>
  <si>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</si>
  <si>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</si>
  <si>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</si>
  <si>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</si>
  <si>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</si>
  <si>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</si>
  <si>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</si>
  <si>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</si>
  <si>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</si>
  <si>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</si>
  <si>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</si>
  <si>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</si>
  <si>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</si>
  <si>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</si>
  <si>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</si>
  <si>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</si>
  <si>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</si>
  <si>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</si>
  <si>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</si>
  <si>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</si>
  <si>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</si>
  <si>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</si>
  <si>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</si>
  <si>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</si>
  <si>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</si>
  <si>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</si>
  <si>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</si>
  <si>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</si>
  <si>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</si>
  <si>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</si>
  <si>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</si>
  <si>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</si>
  <si>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</si>
  <si>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</si>
  <si>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</si>
  <si>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</si>
  <si>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</si>
  <si>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</si>
  <si>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</si>
  <si>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</si>
  <si>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</si>
  <si>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</si>
  <si>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</si>
  <si>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</si>
  <si>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</si>
  <si>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</si>
  <si>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</si>
  <si>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</si>
  <si>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</si>
  <si>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</si>
  <si>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</si>
  <si>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</si>
  <si>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</si>
  <si>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</si>
  <si>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</si>
  <si>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</si>
  <si>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</si>
  <si>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</si>
  <si>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</si>
  <si>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</si>
  <si>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</si>
  <si>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</si>
  <si>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</si>
  <si>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</si>
  <si>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</si>
  <si>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</si>
  <si>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</si>
  <si>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</si>
  <si>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</si>
  <si>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</si>
  <si>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</si>
  <si>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</si>
  <si>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</si>
  <si>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</si>
  <si>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</si>
  <si>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</si>
  <si>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</si>
  <si>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</si>
  <si>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</si>
  <si>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</si>
  <si>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</si>
  <si>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</si>
  <si>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</si>
  <si>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</si>
  <si>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</si>
  <si>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</si>
  <si>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</si>
  <si>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</si>
  <si>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</si>
  <si>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</si>
  <si>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</si>
  <si>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</si>
  <si>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</si>
  <si>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</si>
  <si>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</si>
  <si>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</si>
  <si>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</si>
  <si>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</si>
  <si>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</si>
  <si>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</si>
  <si>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</si>
  <si>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</si>
  <si>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</si>
  <si>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</si>
  <si>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</si>
  <si>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</si>
  <si>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</si>
  <si>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</si>
  <si>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</si>
  <si>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</si>
  <si>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</si>
  <si>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</si>
  <si>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</si>
  <si>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</si>
  <si>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</si>
  <si>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</si>
  <si>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</si>
  <si>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</si>
  <si>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</si>
  <si>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</si>
  <si>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</si>
  <si>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</si>
  <si>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</si>
  <si>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</si>
  <si>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</si>
  <si>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</si>
  <si>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</si>
  <si>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</si>
  <si>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</si>
  <si>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</si>
  <si>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</si>
  <si>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</si>
  <si>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</si>
  <si>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</si>
  <si>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</si>
  <si>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</si>
  <si>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</si>
  <si>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</si>
  <si>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</si>
  <si>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</si>
  <si>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</si>
  <si>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</si>
  <si>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</si>
  <si>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</si>
  <si>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</si>
  <si>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</si>
  <si>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</si>
  <si>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</si>
  <si>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</si>
  <si>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</si>
  <si>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</si>
  <si>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</si>
  <si>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</si>
  <si>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</si>
  <si>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</si>
  <si>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</si>
  <si>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</si>
  <si>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</si>
  <si>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</si>
  <si>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</si>
  <si>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</si>
  <si>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</si>
  <si>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</si>
  <si>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</si>
  <si>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</si>
  <si>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</si>
  <si>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</si>
  <si>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</si>
  <si>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</si>
  <si>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</si>
  <si>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</si>
  <si>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</si>
  <si>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</si>
  <si>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</si>
  <si>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</si>
  <si>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</si>
  <si>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</si>
  <si>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</si>
  <si>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</si>
  <si>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</si>
  <si>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</si>
  <si>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</si>
  <si>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</si>
  <si>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</si>
  <si>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</si>
  <si>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</si>
  <si>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</si>
  <si>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</si>
  <si>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</si>
  <si>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</si>
  <si>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</si>
  <si>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</si>
  <si>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</si>
  <si>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</si>
  <si>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</si>
  <si>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</si>
  <si>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</si>
  <si>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</si>
  <si>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</si>
  <si>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</si>
  <si>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</si>
  <si>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</si>
  <si>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</si>
  <si>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</si>
  <si>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</si>
  <si>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</si>
  <si>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</si>
  <si>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</si>
  <si>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</si>
  <si>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</si>
  <si>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</si>
  <si>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</si>
  <si>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</si>
  <si>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</si>
  <si>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</si>
  <si>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</si>
  <si>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</si>
  <si>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</si>
  <si>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</si>
  <si>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</si>
  <si>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</si>
  <si>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</si>
  <si>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</si>
  <si>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</si>
  <si>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</si>
  <si>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</si>
  <si>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</si>
  <si>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</si>
  <si>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</si>
  <si>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</si>
  <si>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</si>
  <si>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</si>
  <si>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</si>
  <si>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</si>
  <si>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</si>
  <si>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</si>
  <si>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</si>
  <si>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</si>
  <si>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</si>
  <si>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</si>
  <si>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</si>
  <si>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</si>
  <si>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</si>
  <si>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</si>
  <si>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</si>
  <si>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</si>
  <si>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</si>
  <si>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</si>
  <si>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</si>
  <si>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</si>
  <si>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</si>
  <si>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</si>
  <si>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</si>
  <si>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</si>
  <si>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</si>
  <si>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</si>
  <si>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</si>
  <si>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</si>
  <si>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</si>
  <si>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</si>
  <si>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</si>
  <si>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</si>
  <si>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</si>
  <si>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</si>
  <si>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</si>
  <si>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</si>
  <si>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</si>
  <si>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</si>
  <si>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</si>
  <si>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</si>
  <si>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</si>
  <si>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</si>
  <si>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</si>
  <si>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</si>
  <si>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</si>
  <si>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</si>
  <si>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</si>
  <si>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</si>
  <si>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</si>
  <si>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</si>
  <si>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</si>
  <si>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</si>
  <si>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</si>
  <si>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</si>
  <si>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</si>
  <si>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</si>
  <si>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</si>
  <si>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</si>
  <si>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</si>
  <si>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</si>
  <si>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</si>
  <si>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</si>
  <si>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</si>
  <si>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</si>
  <si>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</si>
  <si>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</si>
  <si>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</si>
  <si>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</si>
  <si>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</si>
  <si>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</si>
  <si>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</si>
  <si>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</si>
  <si>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</si>
  <si>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</si>
  <si>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</si>
  <si>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</si>
  <si>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</si>
  <si>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</si>
  <si>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</si>
  <si>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</si>
  <si>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</si>
  <si>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</si>
  <si>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</si>
  <si>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</si>
  <si>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</si>
  <si>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</si>
  <si>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</si>
  <si>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</si>
  <si>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</si>
  <si>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</si>
  <si>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</si>
  <si>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</si>
  <si>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</si>
  <si>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</si>
  <si>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</si>
  <si>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</si>
  <si>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</si>
  <si>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</si>
  <si>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</si>
  <si>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</si>
  <si>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</si>
  <si>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</si>
  <si>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</si>
  <si>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</si>
  <si>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</si>
  <si>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</si>
  <si>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</si>
  <si>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</si>
  <si>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</si>
  <si>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</si>
  <si>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</si>
  <si>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</si>
  <si>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</si>
  <si>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</si>
  <si>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</si>
  <si>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</si>
  <si>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</si>
  <si>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</si>
  <si>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</si>
  <si>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</si>
  <si>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</si>
  <si>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</si>
  <si>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</si>
  <si>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</si>
  <si>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</si>
  <si>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</si>
  <si>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</si>
  <si>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</si>
  <si>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</si>
  <si>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</si>
  <si>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</si>
  <si>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</si>
  <si>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</si>
  <si>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</si>
  <si>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</si>
  <si>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</si>
  <si>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</si>
  <si>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</si>
  <si>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</si>
  <si>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</si>
  <si>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</si>
  <si>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</si>
  <si>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</si>
  <si>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</si>
  <si>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</si>
  <si>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</si>
  <si>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</si>
  <si>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</si>
  <si>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</si>
  <si>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</si>
  <si>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</si>
  <si>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</si>
  <si>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</si>
  <si>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</si>
  <si>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</si>
  <si>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</si>
  <si>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</si>
  <si>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</si>
  <si>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</si>
  <si>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</si>
  <si>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</si>
  <si>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</si>
  <si>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</si>
  <si>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</si>
  <si>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</si>
  <si>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</si>
  <si>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</si>
  <si>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</si>
  <si>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</si>
  <si>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</si>
  <si>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</si>
  <si>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</si>
  <si>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</si>
  <si>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</si>
  <si>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</si>
  <si>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</si>
  <si>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</si>
  <si>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</si>
  <si>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</si>
  <si>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</si>
  <si>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</si>
  <si>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</si>
  <si>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</si>
  <si>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</si>
  <si>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</si>
  <si>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</si>
  <si>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</si>
  <si>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</si>
  <si>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</si>
  <si>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</si>
  <si>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</si>
  <si>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</si>
  <si>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</si>
  <si>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</si>
  <si>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</si>
  <si>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</si>
  <si>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</si>
  <si>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</si>
  <si>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</si>
  <si>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</si>
  <si>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</si>
  <si>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</si>
  <si>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</si>
  <si>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</si>
  <si>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</si>
  <si>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</si>
  <si>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</si>
  <si>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</si>
  <si>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</si>
  <si>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</si>
  <si>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</si>
  <si>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</si>
  <si>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</si>
  <si>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</si>
  <si>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</si>
  <si>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</si>
  <si>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</si>
  <si>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</si>
  <si>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</si>
  <si>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</si>
  <si>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</si>
  <si>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</si>
  <si>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</si>
  <si>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</si>
  <si>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</si>
  <si>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</si>
  <si>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</si>
  <si>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</si>
  <si>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</si>
  <si>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</si>
  <si>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</si>
  <si>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</si>
  <si>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</si>
  <si>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</si>
  <si>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</si>
  <si>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</si>
  <si>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</si>
  <si>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</si>
  <si>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</si>
  <si>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</si>
  <si>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</si>
  <si>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</si>
  <si>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</si>
  <si>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</si>
  <si>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</si>
  <si>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</si>
  <si>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</si>
  <si>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</si>
  <si>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</si>
  <si>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</si>
  <si>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</si>
  <si>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</si>
  <si>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</si>
  <si>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</si>
  <si>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</si>
  <si>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</si>
  <si>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</si>
  <si>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</si>
  <si>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</si>
  <si>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</si>
  <si>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</si>
  <si>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</si>
  <si>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</si>
  <si>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</si>
  <si>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</si>
  <si>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</si>
  <si>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</si>
  <si>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</si>
  <si>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</si>
  <si>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</si>
  <si>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</si>
  <si>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</si>
  <si>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</si>
  <si>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</si>
  <si>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</si>
  <si>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</si>
  <si>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</si>
  <si>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</si>
  <si>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</si>
  <si>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</si>
  <si>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</si>
  <si>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</si>
  <si>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</si>
  <si>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</si>
  <si>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</si>
  <si>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</si>
  <si>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</si>
  <si>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</si>
  <si>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</si>
  <si>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</si>
  <si>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</si>
  <si>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</si>
  <si>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</si>
  <si>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</si>
  <si>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</si>
  <si>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</si>
  <si>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</si>
  <si>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</si>
  <si>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</si>
  <si>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</si>
  <si>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</si>
  <si>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</si>
  <si>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</si>
  <si>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</si>
  <si>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</si>
  <si>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</si>
  <si>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</si>
  <si>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</si>
  <si>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</si>
  <si>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</si>
  <si>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</si>
  <si>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</si>
  <si>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</si>
  <si>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</si>
  <si>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</si>
  <si>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</si>
  <si>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</si>
  <si>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</si>
  <si>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</si>
  <si>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</si>
  <si>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</si>
  <si>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</si>
  <si>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</si>
  <si>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</si>
  <si>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</si>
  <si>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</si>
  <si>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</si>
  <si>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</si>
  <si>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</si>
  <si>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</si>
  <si>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</si>
  <si>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</si>
  <si>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</si>
  <si>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</si>
  <si>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</si>
  <si>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</si>
  <si>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</si>
  <si>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</si>
  <si>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</si>
  <si>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</si>
  <si>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</si>
  <si>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</si>
  <si>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</si>
  <si>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</si>
  <si>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</si>
  <si>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</si>
  <si>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</si>
  <si>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</si>
  <si>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</si>
  <si>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</si>
  <si>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</si>
  <si>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</si>
  <si>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</si>
  <si>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</si>
  <si>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</si>
  <si>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</si>
  <si>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</si>
  <si>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</si>
  <si>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</si>
  <si>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</si>
  <si>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</si>
  <si>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</si>
  <si>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</si>
  <si>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</si>
  <si>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</si>
  <si>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</si>
  <si>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</si>
  <si>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</si>
  <si>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</si>
  <si>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</si>
  <si>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</si>
  <si>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</si>
  <si>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</si>
  <si>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</si>
  <si>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</si>
  <si>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</si>
  <si>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</si>
  <si>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</si>
  <si>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</si>
  <si>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</si>
  <si>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</si>
  <si>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</si>
  <si>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</si>
  <si>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</si>
  <si>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</si>
  <si>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</si>
  <si>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</si>
  <si>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</si>
  <si>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</si>
  <si>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</si>
  <si>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</si>
  <si>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</si>
  <si>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</si>
  <si>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</si>
  <si>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</si>
  <si>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</si>
  <si>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</si>
  <si>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</si>
  <si>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</si>
  <si>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</si>
  <si>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</si>
  <si>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</si>
  <si>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</si>
  <si>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</si>
  <si>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</si>
  <si>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</si>
  <si>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</si>
  <si>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</si>
  <si>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</si>
  <si>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</si>
  <si>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</si>
  <si>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</si>
  <si>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</si>
  <si>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</si>
  <si>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</si>
  <si>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</si>
  <si>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</si>
  <si>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</si>
  <si>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</si>
  <si>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</si>
  <si>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</si>
  <si>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</si>
  <si>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</si>
  <si>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</si>
  <si>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</si>
  <si>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</si>
  <si>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</si>
  <si>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</si>
  <si>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</si>
  <si>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</si>
  <si>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</si>
  <si>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</si>
  <si>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</si>
  <si>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</si>
  <si>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</si>
  <si>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</si>
  <si>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</si>
  <si>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</si>
  <si>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</si>
  <si>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</si>
  <si>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</si>
  <si>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</si>
  <si>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</si>
  <si>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</si>
  <si>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</si>
  <si>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</si>
  <si>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</si>
  <si>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</si>
  <si>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</si>
  <si>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</si>
  <si>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</si>
  <si>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</si>
  <si>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</si>
  <si>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</si>
  <si>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</si>
  <si>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</si>
  <si>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</si>
  <si>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</si>
  <si>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</si>
  <si>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</si>
  <si>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</si>
  <si>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</si>
  <si>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</si>
  <si>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</si>
  <si>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</si>
  <si>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</si>
  <si>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</si>
  <si>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</si>
  <si>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</si>
  <si>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</si>
  <si>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</si>
  <si>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</si>
  <si>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</si>
  <si>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</si>
  <si>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</si>
  <si>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</si>
  <si>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</si>
  <si>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</si>
  <si>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</si>
  <si>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</si>
  <si>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</si>
  <si>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</si>
  <si>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</si>
  <si>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</si>
  <si>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</si>
  <si>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</si>
  <si>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</si>
  <si>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</si>
  <si>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</si>
  <si>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</si>
  <si>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</si>
  <si>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</si>
  <si>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</si>
  <si>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</si>
  <si>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</si>
  <si>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</si>
  <si>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</si>
  <si>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</si>
  <si>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</si>
  <si>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</si>
  <si>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</si>
  <si>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</si>
  <si>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</si>
  <si>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</si>
  <si>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</si>
  <si>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</si>
  <si>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</si>
  <si>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</si>
  <si>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</si>
  <si>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</si>
  <si>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</si>
  <si>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</si>
  <si>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</si>
  <si>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</si>
  <si>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</si>
  <si>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</si>
  <si>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</si>
  <si>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</si>
  <si>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</si>
  <si>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</si>
  <si>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</si>
  <si>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</si>
  <si>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</si>
  <si>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</si>
  <si>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</si>
  <si>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</si>
  <si>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</si>
  <si>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</si>
  <si>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</si>
  <si>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</si>
  <si>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</si>
  <si>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</si>
  <si>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</si>
  <si>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</si>
  <si>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</si>
  <si>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</si>
  <si>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</si>
  <si>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</si>
  <si>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</si>
  <si>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</si>
  <si>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</si>
  <si>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</si>
  <si>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</si>
  <si>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</si>
  <si>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</si>
  <si>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</si>
  <si>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</si>
  <si>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</si>
  <si>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</si>
  <si>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</si>
  <si>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</si>
  <si>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</si>
  <si>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</si>
  <si>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</si>
  <si>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</si>
  <si>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</si>
  <si>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</si>
  <si>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</si>
  <si>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</si>
  <si>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</si>
  <si>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</si>
  <si>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</si>
  <si>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</si>
  <si>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</si>
  <si>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</si>
  <si>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</si>
  <si>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</si>
  <si>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</si>
  <si>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</si>
  <si>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</si>
  <si>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</si>
  <si>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</si>
  <si>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</si>
  <si>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</si>
  <si>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</si>
  <si>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</si>
  <si>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</si>
  <si>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</si>
  <si>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</si>
  <si>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</si>
  <si>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</si>
  <si>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</si>
  <si>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</si>
  <si>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</si>
  <si>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</si>
  <si>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</si>
  <si>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</si>
  <si>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</si>
  <si>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</si>
  <si>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</si>
  <si>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</si>
  <si>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</si>
  <si>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</si>
  <si>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</si>
  <si>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</si>
  <si>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</si>
  <si>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</si>
  <si>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</si>
  <si>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</si>
  <si>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</si>
  <si>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</si>
  <si>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</si>
  <si>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</si>
  <si>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</si>
  <si>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</si>
  <si>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</si>
  <si>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</si>
  <si>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</si>
  <si>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</si>
  <si>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</si>
  <si>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</si>
  <si>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</si>
  <si>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</si>
  <si>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</si>
  <si>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</si>
  <si>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</si>
  <si>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</si>
  <si>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</si>
  <si>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</si>
  <si>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</si>
  <si>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</si>
  <si>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</si>
  <si>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</si>
  <si>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</si>
  <si>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</si>
  <si>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</si>
  <si>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</si>
  <si>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</si>
  <si>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</si>
  <si>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</si>
  <si>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</si>
  <si>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</si>
  <si>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</si>
  <si>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</si>
  <si>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</si>
  <si>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</si>
  <si>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</si>
  <si>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</si>
  <si>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</si>
  <si>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</si>
  <si>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</si>
  <si>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</si>
  <si>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</si>
  <si>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</si>
  <si>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</si>
  <si>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</si>
  <si>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</si>
  <si>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</si>
  <si>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</si>
  <si>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</si>
  <si>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</si>
  <si>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</si>
  <si>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</si>
  <si>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</si>
  <si>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</si>
  <si>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</si>
  <si>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</si>
  <si>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</si>
  <si>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</si>
  <si>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</si>
  <si>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</si>
  <si>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</si>
  <si>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</si>
  <si>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</si>
  <si>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</si>
  <si>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</si>
  <si>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</si>
  <si>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</si>
  <si>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</si>
  <si>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</si>
  <si>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</si>
  <si>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</si>
  <si>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</si>
  <si>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</si>
  <si>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</si>
  <si>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</si>
  <si>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</si>
  <si>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</si>
  <si>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</si>
  <si>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</si>
  <si>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</si>
  <si>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</si>
  <si>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</si>
  <si>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</si>
  <si>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</si>
  <si>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</si>
  <si>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</si>
  <si>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</si>
  <si>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</si>
  <si>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</si>
  <si>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</si>
  <si>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</si>
  <si>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</si>
  <si>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</si>
  <si>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</si>
  <si>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</si>
  <si>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</si>
  <si>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</si>
  <si>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</si>
  <si>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</si>
  <si>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</si>
  <si>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</si>
  <si>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</si>
  <si>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</si>
  <si>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</si>
  <si>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</si>
  <si>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</si>
  <si>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</si>
  <si>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</si>
  <si>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</si>
  <si>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</si>
  <si>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</si>
  <si>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</si>
  <si>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</si>
  <si>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</si>
  <si>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</si>
  <si>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</si>
  <si>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</si>
  <si>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</si>
  <si>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</si>
  <si>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</si>
  <si>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</si>
  <si>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</si>
  <si>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</si>
  <si>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</si>
  <si>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</si>
  <si>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</si>
  <si>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</si>
  <si>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</si>
  <si>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</si>
  <si>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</si>
  <si>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</si>
  <si>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</si>
  <si>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</si>
  <si>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</si>
  <si>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</si>
  <si>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</si>
  <si>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</si>
  <si>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</si>
  <si>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</si>
  <si>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</si>
  <si>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</si>
  <si>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</si>
  <si>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</si>
  <si>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</si>
  <si>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</si>
  <si>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</si>
  <si>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</si>
  <si>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</si>
  <si>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</si>
  <si>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</si>
  <si>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</si>
  <si>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</si>
  <si>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</si>
  <si>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</si>
  <si>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</si>
  <si>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</si>
  <si>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</si>
  <si>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</si>
  <si>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</si>
  <si>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</si>
  <si>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</si>
  <si>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</si>
  <si>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</si>
  <si>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</si>
  <si>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</si>
  <si>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</si>
  <si>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</si>
  <si>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</si>
  <si>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</si>
  <si>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</si>
  <si>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</si>
  <si>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</si>
  <si>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</si>
  <si>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</si>
  <si>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</si>
  <si>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</si>
  <si>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</si>
  <si>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</si>
  <si>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</si>
  <si>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</si>
  <si>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</si>
  <si>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</si>
  <si>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</si>
  <si>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</si>
  <si>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</si>
  <si>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</si>
  <si>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</si>
  <si>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</si>
  <si>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</si>
  <si>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</si>
  <si>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</si>
  <si>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</si>
  <si>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</si>
  <si>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</si>
  <si>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</si>
  <si>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</si>
  <si>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</si>
  <si>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</si>
  <si>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</si>
  <si>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</si>
  <si>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</si>
  <si>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</si>
  <si>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</si>
  <si>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</si>
  <si>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</si>
  <si>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</si>
  <si>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</si>
  <si>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</si>
  <si>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</si>
  <si>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</si>
  <si>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</si>
  <si>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</si>
  <si>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</si>
  <si>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</si>
  <si>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</si>
  <si>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</si>
  <si>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</si>
  <si>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</si>
  <si>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</si>
  <si>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</si>
  <si>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</si>
  <si>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</si>
  <si>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</si>
  <si>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</si>
  <si>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</si>
  <si>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</si>
  <si>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</si>
  <si>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</si>
  <si>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</si>
  <si>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</si>
  <si>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</si>
  <si>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</si>
  <si>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</si>
  <si>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</si>
  <si>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</si>
  <si>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</si>
  <si>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</si>
  <si>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</si>
  <si>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</si>
  <si>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</si>
  <si>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</si>
  <si>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</si>
  <si>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</si>
  <si>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</si>
  <si>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</si>
  <si>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</si>
  <si>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</si>
  <si>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</si>
  <si>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</si>
  <si>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</si>
  <si>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</si>
  <si>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</si>
  <si>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</si>
  <si>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</si>
  <si>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</si>
  <si>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</si>
  <si>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</si>
  <si>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</si>
  <si>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</si>
  <si>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</si>
  <si>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</si>
  <si>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</si>
  <si>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</si>
  <si>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</si>
  <si>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</si>
  <si>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</si>
  <si>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</si>
  <si>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</si>
  <si>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</si>
  <si>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</si>
  <si>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</si>
  <si>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</si>
  <si>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</si>
  <si>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</si>
  <si>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</si>
  <si>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</si>
  <si>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</si>
  <si>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</si>
  <si>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</si>
  <si>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</si>
  <si>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</si>
  <si>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</si>
  <si>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</si>
  <si>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</si>
  <si>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</si>
  <si>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</si>
  <si>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</si>
  <si>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</si>
  <si>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</si>
  <si>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</si>
  <si>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</si>
  <si>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</si>
  <si>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</si>
  <si>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</si>
  <si>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</si>
  <si>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</si>
  <si>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</si>
  <si>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</si>
  <si>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</si>
  <si>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</si>
  <si>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</si>
  <si>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</si>
  <si>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</si>
  <si>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</si>
  <si>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</si>
  <si>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</si>
  <si>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</si>
  <si>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</si>
  <si>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</si>
  <si>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</si>
  <si>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</si>
  <si>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</si>
  <si>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</si>
  <si>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</si>
  <si>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</si>
  <si>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</si>
  <si>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</si>
  <si>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</si>
  <si>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</si>
  <si>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</si>
  <si>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</si>
  <si>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</si>
  <si>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</si>
  <si>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</si>
  <si>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</si>
  <si>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</si>
  <si>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</si>
  <si>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</si>
  <si>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</si>
  <si>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</si>
  <si>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</si>
  <si>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</si>
  <si>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</si>
  <si>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</si>
  <si>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</si>
  <si>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</si>
  <si>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</si>
  <si>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</si>
  <si>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</si>
  <si>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</si>
  <si>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</si>
  <si>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</si>
  <si>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</si>
  <si>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</si>
  <si>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</si>
  <si>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</si>
  <si>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</si>
  <si>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</si>
  <si>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</si>
  <si>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</si>
  <si>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</si>
  <si>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</si>
  <si>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</si>
  <si>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</si>
  <si>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</si>
  <si>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</si>
  <si>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</si>
  <si>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</si>
  <si>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</si>
  <si>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</si>
  <si>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</si>
  <si>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</si>
  <si>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</si>
  <si>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</si>
  <si>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</si>
  <si>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</si>
  <si>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</si>
  <si>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</si>
  <si>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</si>
  <si>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</si>
  <si>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</si>
  <si>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</si>
  <si>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</si>
  <si>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</si>
  <si>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</si>
  <si>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</si>
  <si>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</si>
  <si>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</si>
  <si>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</si>
  <si>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</si>
  <si>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</si>
  <si>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</si>
  <si>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</si>
  <si>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</si>
  <si>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</si>
  <si>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</si>
  <si>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</si>
  <si>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</si>
  <si>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</si>
  <si>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</si>
  <si>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</si>
  <si>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</si>
  <si>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</si>
  <si>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</si>
  <si>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</si>
  <si>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</si>
  <si>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</si>
  <si>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</si>
  <si>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</si>
  <si>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</si>
  <si>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</si>
  <si>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</si>
  <si>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</si>
  <si>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</si>
  <si>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</si>
  <si>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</si>
  <si>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</si>
  <si>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</si>
  <si>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</si>
  <si>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</si>
  <si>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</si>
  <si>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</si>
  <si>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</si>
  <si>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</si>
  <si>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</si>
  <si>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</si>
  <si>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</si>
  <si>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</si>
  <si>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</si>
  <si>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</si>
  <si>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</si>
  <si>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</si>
  <si>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</si>
  <si>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</si>
  <si>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</si>
  <si>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</si>
  <si>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</si>
  <si>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</si>
  <si>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</si>
  <si>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</si>
  <si>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</si>
  <si>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</si>
  <si>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</si>
  <si>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</si>
  <si>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</si>
  <si>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</si>
  <si>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</si>
  <si>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</si>
  <si>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</si>
  <si>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</si>
  <si>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</si>
  <si>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</si>
  <si>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</si>
  <si>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</si>
  <si>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</si>
  <si>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</si>
  <si>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</si>
  <si>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</si>
  <si>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</si>
  <si>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</si>
  <si>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</si>
  <si>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</si>
  <si>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</si>
  <si>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</si>
  <si>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</si>
  <si>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</si>
  <si>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</si>
  <si>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</si>
  <si>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</si>
  <si>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</si>
  <si>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</si>
  <si>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</si>
  <si>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</si>
  <si>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</si>
  <si>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</si>
  <si>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</si>
  <si>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</si>
  <si>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</si>
  <si>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</si>
  <si>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</si>
  <si>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</si>
  <si>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</si>
  <si>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</si>
  <si>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</si>
  <si>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</si>
  <si>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</si>
  <si>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</si>
  <si>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</si>
  <si>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</si>
  <si>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</si>
  <si>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</si>
  <si>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</si>
  <si>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</si>
  <si>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</si>
  <si>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</si>
  <si>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</si>
  <si>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</si>
  <si>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</si>
  <si>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</si>
  <si>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</si>
  <si>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</si>
  <si>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</si>
  <si>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</si>
  <si>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</si>
  <si>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</si>
  <si>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</si>
  <si>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</si>
  <si>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</si>
  <si>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</si>
  <si>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</si>
  <si>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</si>
  <si>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</si>
  <si>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</si>
  <si>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</si>
  <si>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</si>
  <si>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</si>
  <si>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</si>
  <si>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</si>
  <si>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</si>
  <si>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</si>
  <si>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</si>
  <si>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</si>
  <si>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</si>
  <si>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</si>
  <si>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</si>
  <si>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</si>
  <si>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</si>
  <si>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</si>
  <si>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</si>
  <si>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</si>
  <si>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</si>
  <si>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</si>
  <si>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</si>
  <si>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</si>
  <si>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</si>
  <si>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</si>
  <si>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</si>
  <si>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</si>
  <si>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</si>
  <si>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</si>
  <si>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</si>
  <si>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</si>
  <si>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</si>
  <si>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</si>
  <si>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</si>
  <si>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</si>
  <si>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</si>
  <si>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</si>
  <si>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</si>
  <si>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</si>
  <si>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</si>
  <si>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</si>
  <si>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</si>
  <si>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</si>
  <si>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</si>
  <si>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</si>
  <si>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</si>
  <si>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</si>
  <si>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</si>
  <si>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</si>
  <si>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</si>
  <si>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</si>
  <si>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</si>
  <si>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</si>
  <si>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</si>
  <si>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</si>
  <si>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</si>
  <si>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</si>
  <si>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</si>
  <si>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</si>
  <si>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</si>
  <si>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</si>
  <si>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</si>
  <si>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</si>
  <si>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</si>
  <si>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</si>
  <si>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</si>
  <si>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</si>
  <si>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</si>
  <si>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</si>
  <si>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</si>
  <si>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</si>
  <si>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</si>
  <si>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</si>
  <si>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</si>
  <si>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</si>
  <si>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</si>
  <si>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</si>
  <si>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</si>
  <si>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</si>
  <si>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</si>
  <si>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</si>
  <si>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</si>
  <si>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</si>
  <si>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</si>
  <si>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</si>
  <si>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</si>
  <si>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</si>
  <si>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</si>
  <si>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</si>
  <si>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</si>
  <si>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</si>
  <si>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</si>
  <si>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</si>
  <si>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</si>
  <si>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</si>
  <si>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</si>
  <si>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</si>
  <si>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</si>
  <si>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</si>
  <si>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</si>
  <si>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</si>
  <si>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</si>
  <si>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</si>
  <si>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</si>
  <si>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</si>
  <si>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</si>
  <si>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</si>
  <si>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</si>
  <si>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</si>
  <si>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</si>
  <si>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</si>
  <si>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</si>
  <si>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</si>
  <si>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</si>
  <si>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</si>
  <si>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</si>
  <si>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</si>
  <si>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</si>
  <si>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</si>
  <si>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</si>
  <si>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</si>
  <si>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</si>
  <si>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</si>
  <si>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</si>
  <si>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</si>
  <si>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</si>
  <si>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</si>
  <si>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</si>
  <si>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</si>
  <si>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</si>
  <si>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</si>
  <si>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</si>
  <si>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</si>
  <si>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</si>
  <si>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</si>
  <si>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</si>
  <si>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</si>
  <si>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</si>
  <si>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</si>
  <si>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</si>
  <si>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</si>
  <si>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</si>
  <si>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</si>
  <si>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</si>
  <si>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</si>
  <si>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</si>
  <si>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</si>
  <si>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</si>
  <si>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</si>
  <si>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</si>
  <si>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</si>
  <si>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</si>
  <si>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</si>
  <si>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</si>
  <si>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</si>
  <si>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</si>
  <si>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</si>
  <si>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</si>
  <si>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</si>
  <si>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</si>
  <si>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</si>
  <si>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</si>
  <si>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</si>
  <si>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</si>
  <si>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</si>
  <si>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</si>
  <si>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</si>
  <si>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</si>
  <si>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</si>
  <si>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</si>
  <si>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</si>
  <si>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</si>
  <si>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</si>
  <si>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</si>
  <si>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</si>
  <si>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</si>
  <si>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</si>
  <si>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</si>
  <si>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</si>
  <si>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</si>
  <si>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</si>
  <si>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</si>
  <si>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</si>
  <si>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</si>
  <si>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</si>
  <si>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</si>
  <si>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</si>
  <si>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</si>
  <si>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</si>
  <si>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</si>
  <si>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</si>
  <si>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</si>
  <si>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</si>
  <si>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</si>
  <si>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</si>
  <si>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</si>
  <si>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</si>
  <si>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</si>
  <si>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</si>
  <si>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</si>
  <si>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</si>
  <si>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</si>
  <si>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</si>
  <si>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</si>
  <si>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</si>
  <si>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</si>
  <si>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</si>
  <si>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</si>
  <si>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</si>
  <si>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</si>
  <si>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</si>
  <si>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</si>
  <si>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</si>
  <si>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</si>
  <si>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</si>
  <si>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</si>
  <si>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</si>
  <si>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</si>
  <si>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</si>
  <si>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</si>
  <si>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</si>
  <si>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</si>
  <si>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</si>
  <si>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</si>
  <si>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</si>
  <si>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</si>
  <si>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</si>
  <si>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</si>
  <si>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</si>
  <si>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</si>
  <si>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</si>
  <si>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</si>
  <si>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</si>
  <si>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</si>
  <si>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</si>
  <si>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</si>
  <si>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</si>
  <si>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</si>
  <si>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</si>
  <si>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</si>
  <si>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</si>
  <si>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</si>
  <si>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</si>
  <si>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</si>
  <si>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</si>
  <si>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</si>
  <si>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</si>
  <si>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</si>
  <si>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</si>
  <si>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</si>
  <si>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</si>
  <si>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</si>
  <si>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</si>
  <si>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</si>
  <si>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</si>
  <si>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</si>
  <si>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</si>
  <si>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</si>
  <si>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</si>
  <si>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</si>
  <si>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</si>
  <si>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</si>
  <si>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</si>
  <si>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</si>
  <si>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</si>
  <si>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</si>
  <si>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</si>
  <si>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</si>
  <si>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</si>
  <si>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</si>
  <si>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</si>
  <si>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</si>
  <si>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</si>
  <si>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</si>
  <si>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</si>
  <si>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</si>
  <si>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</si>
  <si>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</si>
  <si>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</si>
  <si>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</si>
  <si>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</si>
  <si>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</si>
  <si>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</si>
  <si>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</si>
  <si>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</si>
  <si>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</si>
  <si>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</si>
  <si>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</si>
  <si>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</si>
  <si>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</si>
  <si>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</si>
  <si>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</si>
  <si>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</si>
  <si>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</si>
  <si>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</si>
  <si>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</si>
  <si>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</si>
  <si>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</si>
  <si>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</si>
  <si>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</si>
  <si>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</si>
  <si>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</si>
  <si>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</si>
  <si>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</si>
  <si>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</si>
  <si>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</si>
  <si>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</si>
  <si>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</si>
  <si>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</si>
  <si>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</si>
  <si>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</si>
  <si>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</si>
  <si>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</si>
  <si>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</si>
  <si>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</si>
  <si>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</si>
  <si>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</si>
  <si>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</si>
  <si>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</si>
  <si>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</si>
  <si>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</si>
  <si>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</si>
  <si>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</si>
  <si>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</si>
  <si>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</si>
  <si>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</si>
  <si>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</si>
  <si>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</si>
  <si>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</si>
  <si>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</si>
  <si>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</si>
  <si>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</si>
  <si>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</si>
  <si>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</si>
  <si>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</si>
  <si>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</si>
  <si>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</si>
  <si>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</si>
  <si>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</si>
  <si>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</si>
  <si>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</si>
  <si>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</si>
  <si>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</si>
  <si>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</si>
  <si>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</si>
  <si>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</si>
  <si>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</si>
  <si>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</si>
  <si>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</si>
  <si>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</si>
  <si>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</si>
  <si>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</si>
  <si>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</si>
  <si>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</si>
  <si>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</si>
  <si>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</si>
  <si>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</si>
  <si>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</si>
  <si>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</si>
  <si>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</si>
  <si>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</si>
  <si>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</si>
  <si>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</si>
  <si>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</si>
  <si>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</si>
  <si>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</si>
  <si>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</si>
  <si>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</si>
  <si>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</si>
  <si>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</si>
  <si>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</si>
  <si>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</si>
  <si>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</si>
  <si>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</si>
  <si>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</si>
  <si>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</si>
  <si>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</si>
  <si>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</si>
  <si>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</si>
  <si>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</si>
  <si>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</si>
  <si>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</si>
  <si>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</si>
  <si>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</si>
  <si>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</si>
  <si>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</si>
  <si>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</si>
  <si>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</si>
  <si>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</si>
  <si>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</si>
  <si>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</si>
  <si>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</si>
  <si>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</si>
  <si>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</si>
  <si>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</si>
  <si>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</si>
  <si>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</si>
  <si>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</si>
  <si>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</si>
  <si>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</si>
  <si>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</si>
  <si>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</si>
  <si>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</si>
  <si>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</si>
  <si>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</si>
  <si>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</si>
  <si>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</si>
  <si>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</si>
  <si>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</si>
  <si>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</si>
  <si>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</si>
  <si>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</si>
  <si>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</si>
  <si>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</si>
  <si>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</si>
  <si>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</si>
  <si>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</si>
  <si>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</si>
  <si>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</si>
  <si>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</si>
  <si>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</si>
  <si>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</si>
  <si>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</si>
  <si>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</si>
  <si>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</si>
  <si>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</si>
  <si>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</si>
  <si>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</si>
  <si>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</si>
  <si>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</si>
  <si>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</si>
  <si>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</si>
  <si>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</si>
  <si>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</si>
  <si>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</si>
  <si>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</si>
  <si>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</si>
  <si>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</si>
  <si>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</si>
  <si>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</si>
  <si>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</si>
  <si>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</si>
  <si>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</si>
  <si>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</si>
  <si>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</si>
  <si>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</si>
  <si>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</si>
  <si>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</si>
  <si>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</si>
  <si>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</si>
  <si>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</si>
  <si>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</si>
  <si>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</si>
  <si>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</si>
  <si>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</si>
  <si>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</si>
  <si>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</si>
  <si>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</si>
  <si>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</si>
  <si>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</si>
  <si>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</si>
  <si>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</si>
  <si>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</si>
  <si>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</si>
  <si>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</si>
  <si>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</si>
  <si>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</si>
  <si>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</si>
  <si>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</si>
  <si>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</si>
  <si>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</si>
  <si>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</si>
  <si>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</si>
  <si>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</si>
  <si>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</si>
  <si>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</si>
  <si>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</si>
  <si>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</si>
  <si>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</si>
  <si>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</si>
  <si>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</si>
  <si>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</si>
  <si>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</si>
  <si>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</si>
  <si>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</si>
  <si>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</si>
  <si>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</si>
  <si>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</si>
  <si>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</si>
  <si>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</si>
  <si>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</si>
  <si>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</si>
  <si>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</si>
  <si>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</si>
  <si>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</si>
  <si>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</si>
  <si>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</si>
  <si>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</si>
  <si>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</si>
  <si>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</si>
  <si>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</si>
  <si>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</si>
  <si>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</si>
  <si>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</si>
  <si>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</si>
  <si>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</si>
  <si>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</si>
  <si>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</si>
  <si>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</si>
  <si>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</si>
  <si>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</si>
  <si>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</si>
  <si>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</si>
  <si>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</si>
  <si>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</si>
  <si>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</si>
  <si>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</si>
  <si>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</si>
  <si>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</si>
  <si>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</si>
  <si>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</si>
  <si>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</si>
  <si>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</si>
  <si>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</si>
  <si>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</si>
  <si>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</si>
  <si>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</si>
  <si>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</si>
  <si>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</si>
  <si>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</si>
  <si>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</si>
  <si>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</si>
  <si>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</si>
  <si>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</si>
  <si>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</si>
  <si>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</si>
  <si>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</si>
  <si>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</si>
  <si>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</si>
  <si>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</si>
  <si>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</si>
  <si>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</si>
  <si>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</si>
  <si>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</si>
  <si>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</si>
  <si>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</si>
  <si>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</si>
  <si>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</si>
  <si>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</si>
  <si>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</si>
  <si>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</si>
  <si>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</si>
  <si>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</si>
  <si>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</si>
  <si>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</si>
  <si>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</si>
  <si>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</si>
  <si>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</si>
  <si>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</si>
  <si>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</si>
  <si>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</si>
  <si>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</si>
  <si>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</si>
  <si>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</si>
  <si>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</si>
  <si>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</si>
  <si>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</si>
  <si>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</si>
  <si>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</si>
  <si>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</si>
  <si>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</si>
  <si>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</si>
  <si>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</si>
  <si>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</si>
  <si>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</si>
  <si>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</si>
  <si>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</si>
  <si>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</si>
  <si>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</si>
  <si>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</si>
  <si>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</si>
  <si>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</si>
  <si>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</si>
  <si>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</si>
  <si>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</si>
  <si>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</si>
  <si>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</si>
  <si>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</si>
  <si>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</si>
  <si>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</si>
  <si>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</si>
  <si>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</si>
  <si>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</si>
  <si>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</si>
  <si>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</si>
  <si>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</si>
  <si>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</si>
  <si>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</si>
  <si>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</si>
  <si>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</si>
  <si>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</si>
  <si>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</si>
  <si>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</si>
  <si>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</si>
  <si>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</si>
  <si>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</si>
  <si>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</si>
  <si>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</si>
  <si>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</si>
  <si>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</si>
  <si>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</si>
  <si>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</si>
  <si>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</si>
  <si>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</si>
  <si>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</si>
  <si>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</si>
  <si>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</si>
  <si>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</si>
  <si>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</si>
  <si>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</si>
  <si>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</si>
  <si>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</si>
  <si>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</si>
  <si>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</si>
  <si>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</si>
  <si>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</si>
  <si>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</si>
  <si>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</si>
  <si>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</si>
  <si>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</si>
  <si>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</si>
  <si>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</si>
  <si>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</si>
  <si>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</si>
  <si>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</si>
  <si>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</si>
  <si>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</si>
  <si>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</si>
  <si>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</si>
  <si>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</si>
  <si>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</si>
  <si>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</si>
  <si>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</si>
  <si>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</si>
  <si>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</si>
  <si>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</si>
  <si>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</si>
  <si>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</si>
  <si>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</si>
  <si>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</si>
  <si>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</si>
  <si>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</si>
  <si>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</si>
  <si>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</si>
  <si>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</si>
  <si>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</si>
  <si>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</si>
  <si>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</si>
  <si>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</si>
  <si>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</si>
  <si>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</si>
  <si>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</si>
  <si>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</si>
  <si>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</si>
  <si>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</si>
  <si>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</si>
  <si>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</si>
  <si>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</si>
  <si>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</si>
  <si>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</si>
  <si>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</si>
  <si>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</si>
  <si>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</si>
  <si>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</si>
  <si>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</si>
  <si>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</si>
  <si>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</si>
  <si>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</si>
  <si>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</si>
  <si>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</si>
  <si>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</si>
  <si>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</si>
  <si>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</si>
  <si>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</si>
  <si>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</si>
  <si>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</si>
  <si>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</si>
  <si>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</si>
  <si>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</si>
  <si>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</si>
  <si>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</si>
  <si>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</si>
  <si>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</si>
  <si>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</si>
  <si>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</si>
  <si>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</si>
  <si>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</si>
  <si>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</si>
  <si>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</si>
  <si>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</si>
  <si>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</si>
  <si>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</si>
  <si>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</si>
  <si>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</si>
  <si>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</si>
  <si>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</si>
  <si>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</si>
  <si>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</si>
  <si>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</si>
  <si>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</si>
  <si>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</si>
  <si>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</si>
  <si>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</si>
  <si>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</si>
  <si>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</si>
  <si>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</si>
  <si>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</si>
  <si>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</si>
  <si>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</si>
  <si>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</si>
  <si>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</si>
  <si>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</si>
  <si>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</si>
  <si>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</si>
  <si>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</si>
  <si>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</si>
  <si>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</si>
  <si>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</si>
  <si>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</si>
  <si>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</si>
  <si>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</si>
  <si>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</si>
  <si>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</si>
  <si>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</si>
  <si>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</si>
  <si>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</si>
  <si>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</si>
  <si>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</si>
  <si>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</si>
  <si>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</si>
  <si>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</si>
  <si>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</si>
  <si>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</si>
  <si>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</si>
  <si>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</si>
  <si>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</si>
  <si>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</si>
  <si>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</si>
  <si>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</si>
  <si>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</si>
  <si>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</si>
  <si>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</si>
  <si>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</si>
  <si>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</si>
  <si>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</si>
  <si>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</si>
  <si>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</si>
  <si>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</si>
  <si>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</si>
  <si>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</si>
  <si>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</si>
  <si>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</si>
  <si>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</si>
  <si>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</si>
  <si>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</si>
  <si>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</si>
  <si>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</si>
  <si>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</si>
  <si>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</si>
  <si>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</si>
  <si>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</si>
  <si>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</si>
  <si>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</si>
  <si>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</si>
  <si>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</si>
  <si>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</si>
  <si>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</si>
  <si>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</si>
  <si>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</si>
  <si>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</si>
  <si>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</si>
  <si>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</si>
  <si>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</si>
  <si>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</si>
  <si>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</si>
  <si>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</si>
  <si>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</si>
  <si>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</si>
  <si>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</si>
  <si>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</si>
  <si>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</si>
  <si>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</si>
  <si>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</si>
  <si>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</si>
  <si>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</si>
  <si>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</si>
  <si>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</si>
  <si>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</si>
  <si>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</si>
  <si>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</si>
  <si>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</si>
  <si>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</si>
  <si>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</si>
  <si>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</si>
  <si>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</si>
  <si>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</si>
  <si>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</si>
  <si>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</si>
  <si>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</si>
  <si>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</si>
  <si>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</si>
  <si>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</si>
  <si>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</si>
  <si>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</si>
  <si>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</si>
  <si>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</si>
  <si>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</si>
  <si>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</si>
  <si>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</si>
  <si>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</si>
  <si>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</si>
  <si>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</si>
  <si>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</si>
  <si>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</si>
  <si>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</si>
  <si>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</si>
  <si>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</si>
  <si>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</si>
  <si>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</si>
  <si>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</si>
  <si>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</si>
  <si>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</si>
  <si>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</si>
  <si>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</si>
  <si>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</si>
  <si>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</si>
  <si>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</si>
  <si>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</si>
  <si>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</si>
  <si>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</si>
  <si>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</si>
  <si>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</si>
  <si>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</si>
  <si>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</si>
  <si>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</si>
  <si>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</si>
  <si>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</si>
  <si>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</si>
  <si>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</si>
  <si>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</si>
  <si>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</si>
  <si>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</si>
  <si>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</si>
  <si>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</si>
  <si>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</si>
  <si>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</si>
  <si>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</si>
  <si>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</si>
  <si>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</si>
  <si>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</si>
  <si>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</si>
  <si>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</si>
  <si>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</si>
  <si>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</si>
  <si>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</si>
  <si>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</si>
  <si>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</si>
  <si>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</si>
  <si>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</si>
  <si>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</si>
  <si>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</si>
  <si>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</si>
  <si>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</si>
  <si>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</si>
  <si>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</si>
  <si>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</si>
  <si>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</si>
  <si>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</si>
  <si>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</si>
  <si>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</si>
  <si>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</si>
  <si>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</si>
  <si>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</si>
  <si>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</si>
  <si>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</si>
  <si>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</si>
  <si>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</si>
  <si>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</si>
  <si>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</si>
  <si>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</si>
  <si>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</si>
  <si>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</si>
  <si>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</si>
  <si>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</si>
  <si>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</si>
  <si>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</si>
  <si>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</si>
  <si>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</si>
  <si>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</si>
  <si>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</si>
  <si>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</si>
  <si>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</si>
  <si>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</si>
  <si>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</si>
  <si>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</si>
  <si>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</si>
  <si>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</si>
  <si>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</si>
  <si>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</si>
  <si>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</si>
  <si>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</si>
  <si>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</si>
  <si>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</si>
  <si>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</si>
  <si>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</si>
  <si>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</si>
  <si>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</si>
  <si>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</si>
  <si>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</si>
  <si>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</si>
  <si>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</si>
  <si>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</si>
  <si>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</si>
  <si>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</si>
  <si>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</si>
  <si>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</si>
  <si>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</si>
  <si>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</si>
  <si>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</si>
  <si>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</si>
  <si>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</si>
  <si>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</si>
  <si>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</si>
  <si>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</si>
  <si>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</si>
  <si>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</si>
  <si>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</si>
  <si>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</si>
  <si>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</si>
  <si>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</si>
  <si>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</si>
  <si>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</si>
  <si>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</si>
  <si>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</si>
  <si>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</si>
  <si>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</si>
  <si>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</si>
  <si>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</si>
  <si>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</si>
  <si>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</si>
  <si>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</si>
  <si>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</si>
  <si>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</si>
  <si>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</si>
  <si>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</si>
  <si>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</si>
  <si>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</si>
  <si>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</si>
  <si>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</si>
  <si>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</si>
  <si>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</si>
  <si>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</si>
  <si>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</si>
  <si>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</si>
  <si>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</si>
  <si>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</si>
  <si>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</si>
  <si>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</si>
  <si>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</si>
  <si>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</si>
  <si>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</si>
  <si>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</si>
  <si>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</si>
  <si>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</si>
  <si>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</si>
  <si>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</si>
  <si>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</si>
  <si>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</si>
  <si>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</si>
  <si>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</si>
  <si>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</si>
  <si>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</si>
  <si>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</si>
  <si>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</si>
  <si>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</si>
  <si>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</si>
  <si>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</si>
  <si>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</si>
  <si>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</si>
  <si>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</si>
  <si>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</si>
  <si>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</si>
  <si>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</si>
  <si>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</si>
  <si>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</si>
  <si>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</si>
  <si>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</si>
  <si>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</si>
  <si>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</si>
  <si>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</si>
  <si>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</si>
  <si>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</si>
  <si>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</si>
  <si>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</si>
  <si>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</si>
  <si>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</si>
  <si>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</si>
  <si>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</si>
  <si>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</si>
  <si>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</si>
  <si>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</si>
  <si>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</si>
  <si>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</si>
  <si>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</si>
  <si>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</si>
  <si>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</si>
  <si>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</si>
  <si>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</si>
  <si>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</si>
  <si>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</si>
  <si>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</si>
  <si>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</si>
  <si>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</si>
  <si>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</si>
  <si>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</si>
  <si>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</si>
  <si>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</si>
  <si>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</si>
  <si>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</si>
  <si>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</si>
  <si>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</si>
  <si>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</si>
  <si>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</si>
  <si>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</si>
  <si>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</si>
  <si>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</si>
  <si>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</si>
  <si>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</si>
  <si>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</si>
  <si>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</si>
  <si>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</si>
  <si>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</si>
  <si>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</si>
  <si>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</si>
  <si>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</si>
  <si>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</si>
  <si>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</si>
  <si>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</si>
  <si>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</si>
  <si>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</si>
  <si>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</si>
  <si>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</si>
  <si>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</si>
  <si>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</si>
  <si>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</si>
  <si>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</si>
  <si>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</si>
  <si>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</si>
  <si>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</si>
  <si>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</si>
  <si>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</si>
  <si>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</si>
  <si>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</si>
  <si>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</si>
  <si>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</si>
  <si>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</si>
  <si>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</si>
  <si>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</si>
  <si>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</si>
  <si>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</si>
  <si>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</si>
  <si>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</si>
  <si>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</si>
  <si>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</si>
  <si>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</si>
  <si>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</si>
  <si>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</si>
  <si>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</si>
  <si>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</si>
  <si>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</si>
  <si>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</si>
  <si>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</si>
  <si>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</si>
  <si>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</si>
  <si>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</si>
  <si>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</si>
  <si>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</si>
  <si>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</si>
  <si>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</si>
  <si>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</si>
  <si>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</si>
  <si>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</si>
  <si>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</si>
  <si>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</si>
  <si>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</si>
  <si>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</si>
  <si>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</si>
  <si>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</si>
  <si>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</si>
  <si>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</si>
  <si>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</si>
  <si>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</si>
  <si>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</si>
  <si>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</si>
  <si>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</si>
  <si>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</si>
  <si>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</si>
  <si>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</si>
  <si>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</si>
  <si>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</si>
  <si>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</si>
  <si>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</si>
  <si>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</si>
  <si>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</si>
  <si>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</si>
  <si>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</si>
  <si>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</si>
  <si>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</si>
  <si>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</si>
  <si>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</si>
  <si>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</si>
  <si>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</si>
  <si>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</si>
  <si>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</si>
  <si>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</si>
  <si>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</si>
  <si>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</si>
  <si>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</si>
  <si>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</si>
  <si>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</si>
  <si>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</si>
  <si>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</si>
  <si>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</si>
  <si>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</si>
  <si>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</si>
  <si>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</si>
  <si>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</si>
  <si>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</si>
  <si>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</si>
  <si>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</si>
  <si>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</si>
  <si>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</si>
  <si>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</si>
  <si>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</si>
  <si>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</si>
  <si>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</si>
  <si>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</si>
  <si>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</si>
  <si>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</si>
  <si>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</si>
  <si>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</si>
  <si>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</si>
  <si>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</si>
  <si>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</si>
  <si>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</si>
  <si>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</si>
  <si>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</si>
  <si>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</si>
  <si>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</si>
  <si>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</si>
  <si>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</si>
  <si>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</si>
  <si>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</si>
  <si>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</si>
  <si>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</si>
  <si>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</si>
  <si>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</si>
  <si>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</si>
  <si>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</si>
  <si>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</si>
  <si>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</si>
  <si>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</si>
  <si>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</si>
  <si>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</si>
  <si>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</si>
  <si>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</si>
  <si>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</si>
  <si>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</si>
  <si>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</si>
  <si>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</si>
  <si>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</si>
  <si>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</si>
  <si>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</si>
  <si>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</si>
  <si>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</si>
  <si>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</si>
  <si>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</si>
  <si>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</si>
  <si>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</si>
  <si>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</si>
  <si>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</si>
  <si>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</si>
  <si>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</si>
  <si>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</si>
  <si>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</si>
  <si>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</si>
  <si>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</si>
  <si>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</si>
  <si>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</si>
  <si>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</si>
  <si>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</si>
  <si>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</si>
  <si>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</si>
  <si>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</si>
  <si>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</si>
  <si>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</si>
  <si>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</si>
  <si>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</si>
  <si>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</si>
  <si>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</si>
  <si>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</si>
  <si>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</si>
  <si>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</si>
  <si>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</si>
  <si>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</si>
  <si>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</si>
  <si>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</si>
  <si>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</si>
  <si>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</si>
  <si>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</si>
  <si>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</si>
  <si>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</si>
  <si>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</si>
  <si>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</si>
  <si>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</si>
  <si>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</si>
  <si>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</si>
  <si>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</si>
  <si>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</si>
  <si>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</si>
  <si>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</si>
  <si>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</si>
  <si>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</si>
  <si>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</si>
  <si>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</si>
  <si>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</si>
  <si>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</si>
  <si>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</si>
  <si>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</si>
  <si>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</si>
  <si>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</si>
  <si>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</si>
  <si>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</si>
  <si>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</si>
  <si>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</si>
  <si>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</si>
  <si>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</si>
  <si>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</si>
  <si>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</si>
  <si>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</si>
  <si>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</si>
  <si>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</si>
  <si>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</si>
  <si>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</si>
  <si>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</si>
  <si>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</si>
  <si>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</si>
  <si>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</si>
  <si>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</si>
  <si>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</si>
  <si>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</si>
  <si>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</si>
  <si>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</si>
  <si>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</si>
  <si>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</si>
  <si>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</si>
  <si>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</si>
  <si>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</si>
  <si>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</si>
  <si>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</si>
  <si>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</si>
  <si>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</si>
  <si>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</si>
  <si>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</si>
  <si>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</si>
  <si>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</si>
  <si>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</si>
  <si>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</si>
  <si>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</si>
  <si>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</si>
  <si>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</si>
  <si>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</si>
  <si>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</si>
  <si>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</si>
  <si>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</si>
  <si>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</si>
  <si>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</si>
  <si>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</si>
  <si>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</si>
  <si>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</si>
  <si>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</si>
  <si>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</si>
  <si>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</si>
  <si>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</si>
  <si>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</si>
  <si>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</si>
  <si>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</si>
  <si>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</si>
  <si>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</si>
  <si>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</si>
  <si>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</si>
  <si>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</si>
  <si>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</si>
  <si>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</si>
  <si>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</si>
  <si>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</si>
  <si>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</si>
  <si>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</si>
  <si>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</si>
  <si>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</si>
  <si>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</si>
  <si>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</si>
  <si>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</si>
  <si>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</si>
  <si>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</si>
  <si>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</si>
  <si>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</si>
  <si>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</si>
  <si>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</si>
  <si>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</si>
  <si>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</si>
  <si>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</si>
  <si>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</si>
  <si>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</si>
  <si>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</si>
  <si>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</si>
  <si>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</si>
  <si>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</si>
  <si>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</si>
  <si>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</si>
  <si>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</si>
  <si>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</si>
  <si>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</si>
  <si>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</si>
  <si>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</si>
  <si>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</si>
  <si>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</si>
  <si>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</si>
  <si>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</si>
  <si>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</si>
  <si>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</si>
  <si>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</si>
  <si>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</si>
  <si>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</si>
  <si>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</si>
  <si>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</si>
  <si>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</si>
  <si>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</si>
  <si>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</si>
  <si>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</si>
  <si>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</si>
  <si>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</si>
  <si>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</si>
  <si>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</si>
  <si>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</si>
  <si>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</si>
  <si>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</si>
  <si>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</si>
  <si>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</si>
  <si>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</si>
  <si>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</si>
  <si>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</si>
  <si>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</si>
  <si>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</si>
  <si>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</si>
  <si>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</si>
  <si>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</si>
  <si>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</si>
  <si>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</si>
  <si>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</si>
  <si>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</si>
  <si>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</si>
  <si>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</si>
  <si>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</si>
  <si>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</si>
  <si>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</si>
  <si>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</si>
  <si>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</si>
  <si>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</si>
  <si>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</si>
  <si>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</si>
  <si>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</si>
  <si>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</si>
  <si>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</si>
  <si>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</si>
  <si>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</si>
  <si>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</si>
  <si>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</si>
  <si>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</si>
  <si>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</si>
  <si>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</si>
  <si>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</si>
  <si>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</si>
  <si>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</si>
  <si>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</si>
  <si>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</si>
  <si>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</si>
  <si>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</si>
  <si>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</si>
  <si>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</si>
  <si>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</si>
  <si>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</si>
  <si>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</si>
  <si>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</si>
  <si>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</si>
  <si>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</si>
  <si>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</si>
  <si>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</si>
  <si>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</si>
  <si>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</si>
  <si>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</si>
  <si>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</si>
  <si>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</si>
  <si>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</si>
  <si>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</si>
  <si>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</si>
  <si>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</si>
  <si>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</si>
  <si>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</si>
  <si>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</si>
  <si>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</si>
  <si>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</si>
  <si>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</si>
  <si>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</si>
  <si>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</si>
  <si>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</si>
  <si>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</si>
  <si>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</si>
  <si>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</si>
  <si>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</si>
  <si>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</si>
  <si>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</si>
  <si>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</si>
  <si>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</si>
  <si>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</si>
  <si>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</si>
  <si>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</si>
  <si>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</si>
  <si>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</si>
  <si>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</si>
  <si>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</si>
  <si>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</si>
  <si>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</si>
  <si>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</si>
  <si>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</si>
  <si>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</si>
  <si>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</si>
  <si>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</si>
  <si>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</si>
  <si>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</si>
  <si>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</si>
  <si>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</si>
  <si>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</si>
  <si>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</si>
  <si>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</si>
  <si>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</si>
  <si>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</si>
  <si>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</si>
  <si>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</si>
  <si>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</si>
  <si>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</si>
  <si>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</si>
  <si>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</si>
  <si>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</si>
  <si>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</si>
  <si>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</si>
  <si>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</si>
  <si>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</si>
  <si>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</si>
  <si>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</si>
  <si>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</si>
  <si>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</si>
  <si>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</si>
  <si>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</si>
  <si>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</si>
  <si>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</si>
  <si>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</si>
  <si>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</si>
  <si>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</si>
  <si>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</si>
  <si>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</si>
  <si>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</si>
  <si>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</si>
  <si>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</si>
  <si>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</si>
  <si>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</si>
  <si>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</si>
  <si>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</si>
  <si>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</si>
  <si>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</si>
  <si>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</si>
  <si>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</si>
  <si>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</si>
  <si>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</si>
  <si>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</si>
  <si>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</si>
  <si>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</si>
  <si>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</si>
  <si>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</si>
  <si>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</si>
  <si>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</si>
  <si>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</si>
  <si>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</si>
  <si>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</si>
  <si>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</si>
  <si>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</si>
  <si>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</si>
  <si>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</si>
  <si>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</si>
  <si>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</si>
  <si>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</si>
  <si>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</si>
  <si>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</si>
  <si>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</si>
  <si>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</si>
  <si>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</si>
  <si>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</si>
  <si>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</si>
  <si>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</si>
  <si>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</si>
  <si>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</si>
  <si>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</si>
  <si>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</si>
  <si>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</si>
  <si>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</si>
  <si>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</si>
  <si>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</si>
  <si>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</si>
  <si>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</si>
  <si>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</si>
  <si>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</si>
  <si>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</si>
  <si>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</si>
  <si>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</si>
  <si>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</si>
  <si>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</si>
  <si>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</si>
  <si>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</si>
  <si>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</si>
  <si>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</si>
  <si>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</si>
  <si>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</si>
  <si>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</si>
  <si>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</si>
  <si>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</si>
  <si>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</si>
  <si>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</si>
  <si>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</si>
  <si>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</si>
  <si>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</si>
  <si>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</si>
  <si>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</si>
  <si>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</si>
  <si>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</si>
  <si>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</si>
  <si>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</si>
  <si>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</si>
  <si>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</si>
  <si>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</si>
  <si>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</si>
  <si>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</si>
  <si>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</si>
  <si>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</si>
  <si>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</si>
  <si>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</si>
  <si>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</si>
  <si>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</si>
  <si>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</si>
  <si>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</si>
  <si>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</si>
  <si>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</si>
  <si>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</si>
  <si>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</si>
  <si>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</si>
  <si>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</si>
  <si>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</si>
  <si>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</si>
  <si>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</si>
  <si>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</si>
  <si>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</si>
  <si>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</si>
  <si>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</si>
  <si>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</si>
  <si>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</si>
  <si>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</si>
  <si>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</si>
  <si>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</si>
  <si>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</si>
  <si>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</si>
  <si>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</si>
  <si>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</si>
  <si>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</si>
  <si>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</si>
  <si>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</si>
  <si>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</si>
  <si>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</si>
  <si>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</si>
  <si>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</si>
  <si>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</si>
  <si>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</si>
  <si>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</si>
  <si>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</si>
  <si>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</si>
  <si>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</si>
  <si>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</si>
  <si>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</si>
  <si>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</si>
  <si>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</si>
  <si>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</si>
  <si>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</si>
  <si>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</si>
  <si>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</si>
  <si>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</si>
  <si>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</si>
  <si>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</si>
  <si>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</si>
  <si>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</si>
  <si>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</si>
  <si>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</si>
  <si>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</si>
  <si>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</si>
  <si>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</si>
  <si>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</si>
  <si>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</si>
  <si>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</si>
  <si>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</si>
  <si>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</si>
  <si>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</si>
  <si>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</si>
  <si>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</si>
  <si>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</si>
  <si>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</si>
  <si>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</si>
  <si>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</si>
  <si>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</si>
  <si>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</si>
  <si>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</si>
  <si>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</si>
  <si>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</si>
  <si>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</si>
  <si>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</si>
  <si>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</si>
  <si>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</si>
  <si>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</si>
  <si>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</si>
  <si>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</si>
  <si>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</si>
  <si>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</si>
  <si>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</si>
  <si>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</si>
  <si>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</si>
  <si>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</si>
  <si>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</si>
  <si>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</si>
  <si>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</si>
  <si>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</si>
  <si>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</si>
  <si>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</si>
  <si>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</si>
  <si>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</si>
  <si>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</si>
  <si>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</si>
  <si>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</si>
  <si>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</si>
  <si>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</si>
  <si>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</si>
  <si>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</si>
  <si>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</si>
  <si>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</si>
  <si>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</si>
  <si>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</si>
  <si>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</si>
  <si>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</si>
  <si>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</si>
  <si>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</si>
  <si>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</si>
  <si>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</si>
  <si>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</si>
  <si>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</si>
  <si>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</si>
  <si>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</si>
  <si>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</si>
  <si>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</si>
  <si>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</si>
  <si>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</si>
  <si>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</si>
  <si>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</si>
  <si>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</si>
  <si>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</si>
  <si>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</si>
  <si>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</si>
  <si>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</si>
  <si>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</si>
  <si>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</si>
  <si>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</si>
  <si>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</si>
  <si>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</si>
  <si>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</si>
  <si>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</si>
  <si>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</si>
  <si>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</si>
  <si>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</si>
  <si>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</si>
  <si>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</si>
  <si>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</si>
  <si>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</si>
  <si>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</si>
  <si>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</si>
  <si>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</si>
  <si>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</si>
  <si>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</si>
  <si>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</si>
  <si>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</si>
  <si>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</si>
  <si>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</si>
  <si>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</si>
  <si>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</si>
  <si>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</si>
  <si>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</si>
  <si>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</si>
  <si>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</si>
  <si>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</si>
  <si>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</si>
  <si>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</si>
  <si>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</si>
  <si>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</si>
  <si>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</si>
  <si>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</si>
  <si>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</si>
  <si>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</si>
  <si>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</si>
  <si>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</si>
  <si>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</si>
  <si>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</si>
  <si>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</si>
  <si>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</si>
  <si>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</si>
  <si>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</si>
  <si>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</si>
  <si>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</si>
  <si>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</si>
  <si>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</si>
  <si>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</si>
  <si>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</si>
  <si>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</si>
  <si>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</si>
  <si>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</si>
  <si>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</si>
  <si>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</si>
  <si>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</si>
  <si>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</si>
  <si>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</si>
  <si>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</si>
  <si>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</si>
  <si>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</si>
  <si>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</si>
  <si>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</si>
  <si>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</si>
  <si>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</si>
  <si>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</si>
  <si>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</si>
  <si>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</si>
  <si>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</si>
  <si>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</si>
  <si>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</si>
  <si>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</si>
  <si>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</si>
  <si>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</si>
  <si>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</si>
  <si>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</si>
  <si>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</si>
  <si>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</si>
  <si>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</si>
  <si>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</si>
  <si>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</si>
  <si>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</si>
  <si>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</si>
  <si>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</si>
  <si>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</si>
  <si>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</si>
  <si>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</si>
  <si>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</si>
  <si>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</si>
  <si>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</si>
  <si>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</si>
  <si>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</si>
  <si>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</si>
  <si>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</si>
  <si>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</si>
  <si>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</si>
  <si>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</si>
  <si>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</si>
  <si>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</si>
  <si>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</si>
  <si>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</si>
  <si>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</si>
  <si>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</si>
  <si>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</si>
  <si>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</si>
  <si>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</si>
  <si>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</si>
  <si>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</si>
  <si>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</si>
  <si>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</si>
  <si>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</si>
  <si>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</si>
  <si>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</si>
  <si>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</si>
  <si>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</si>
  <si>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</si>
  <si>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</si>
  <si>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</si>
  <si>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</si>
  <si>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</si>
  <si>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</si>
  <si>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</si>
  <si>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</si>
  <si>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</si>
  <si>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</si>
  <si>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</si>
  <si>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</si>
  <si>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</si>
  <si>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</si>
  <si>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</si>
  <si>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</si>
  <si>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</si>
  <si>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</si>
  <si>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</si>
  <si>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</si>
  <si>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</si>
  <si>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</si>
  <si>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</si>
  <si>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</si>
  <si>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</si>
  <si>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</si>
  <si>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</si>
  <si>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</si>
  <si>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</si>
  <si>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</si>
  <si>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</si>
  <si>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</si>
  <si>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</si>
  <si>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</si>
  <si>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</si>
  <si>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</si>
  <si>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</si>
  <si>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</si>
  <si>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</si>
  <si>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</si>
  <si>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</si>
  <si>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</si>
  <si>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</si>
  <si>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</si>
  <si>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</si>
  <si>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</si>
  <si>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</si>
  <si>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</si>
  <si>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</si>
  <si>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</si>
  <si>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</si>
  <si>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</si>
  <si>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</si>
  <si>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</si>
  <si>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</si>
  <si>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</si>
  <si>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</si>
  <si>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</si>
  <si>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</si>
  <si>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</si>
  <si>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</si>
  <si>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</si>
  <si>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</si>
  <si>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</si>
  <si>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</si>
  <si>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</si>
  <si>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</si>
  <si>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</si>
  <si>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</si>
  <si>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</si>
  <si>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</si>
  <si>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</si>
  <si>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</si>
  <si>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</si>
  <si>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</si>
  <si>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</si>
  <si>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</si>
  <si>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</si>
  <si>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</si>
  <si>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</si>
  <si>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</si>
  <si>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</si>
  <si>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</si>
  <si>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</si>
  <si>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</si>
  <si>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</si>
  <si>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</si>
  <si>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</si>
  <si>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</si>
  <si>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</si>
  <si>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</si>
  <si>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</si>
  <si>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</si>
  <si>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</si>
  <si>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</si>
  <si>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</si>
  <si>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</si>
  <si>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</si>
  <si>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</si>
  <si>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</si>
  <si>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</si>
  <si>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</si>
  <si>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</si>
  <si>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</si>
  <si>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</si>
  <si>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</si>
  <si>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</si>
  <si>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</si>
  <si>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</si>
  <si>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</si>
  <si>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</si>
  <si>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</si>
  <si>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</si>
  <si>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</si>
  <si>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</si>
  <si>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</si>
  <si>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</si>
  <si>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</si>
  <si>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</si>
  <si>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</si>
  <si>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</si>
  <si>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</si>
  <si>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</si>
  <si>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</si>
  <si>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</si>
  <si>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</si>
  <si>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</si>
  <si>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</si>
  <si>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</si>
  <si>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</si>
  <si>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</si>
  <si>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</si>
  <si>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</si>
  <si>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</si>
  <si>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</si>
  <si>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</si>
  <si>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</si>
  <si>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</si>
  <si>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</si>
  <si>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</si>
  <si>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</si>
  <si>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</si>
  <si>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</si>
  <si>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</si>
  <si>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</si>
  <si>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</si>
  <si>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</si>
  <si>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</si>
  <si>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</si>
  <si>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</si>
  <si>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</si>
  <si>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</si>
  <si>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</si>
  <si>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</si>
  <si>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</si>
  <si>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</si>
  <si>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</si>
  <si>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</si>
  <si>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</si>
  <si>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</si>
  <si>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</si>
  <si>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</si>
  <si>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</si>
  <si>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</si>
  <si>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</si>
  <si>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</si>
  <si>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</si>
  <si>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</si>
  <si>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</si>
  <si>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</si>
  <si>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</si>
  <si>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</si>
  <si>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</si>
  <si>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</si>
  <si>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</si>
  <si>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</si>
  <si>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</si>
  <si>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</si>
  <si>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</si>
  <si>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</si>
  <si>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</si>
  <si>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</si>
  <si>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</si>
  <si>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</si>
  <si>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</si>
  <si>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</si>
  <si>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</si>
  <si>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</si>
  <si>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</si>
  <si>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</si>
  <si>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</si>
  <si>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</si>
  <si>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</si>
  <si>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</si>
  <si>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</si>
  <si>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</si>
  <si>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</si>
  <si>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</si>
  <si>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</si>
  <si>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</si>
  <si>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</si>
  <si>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</si>
  <si>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</si>
  <si>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</si>
  <si>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</si>
  <si>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</si>
  <si>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</si>
  <si>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</si>
  <si>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</si>
  <si>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</si>
  <si>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</si>
  <si>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</si>
  <si>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</si>
  <si>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</si>
  <si>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</si>
  <si>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</si>
  <si>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</si>
  <si>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</si>
  <si>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</si>
  <si>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</si>
  <si>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</si>
  <si>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</si>
  <si>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</si>
  <si>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</si>
  <si>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</si>
  <si>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</si>
  <si>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</si>
  <si>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</si>
  <si>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</si>
  <si>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</si>
  <si>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</si>
  <si>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</si>
  <si>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</si>
  <si>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</si>
  <si>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</si>
  <si>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</si>
  <si>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</si>
  <si>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</si>
  <si>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</si>
  <si>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</si>
  <si>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</si>
  <si>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</si>
  <si>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</si>
  <si>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</si>
  <si>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</si>
  <si>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</si>
  <si>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</si>
  <si>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</si>
  <si>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</si>
  <si>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</si>
  <si>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</si>
  <si>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</si>
  <si>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</si>
  <si>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</si>
  <si>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</si>
  <si>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</si>
  <si>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</si>
  <si>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</si>
  <si>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</si>
  <si>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</si>
  <si>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</si>
  <si>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</si>
  <si>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</si>
  <si>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</si>
  <si>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</si>
  <si>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</si>
  <si>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</si>
  <si>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</si>
  <si>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</si>
  <si>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</si>
  <si>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</si>
  <si>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</si>
  <si>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</si>
  <si>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</si>
  <si>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</si>
  <si>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</si>
  <si>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</si>
  <si>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</si>
  <si>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</si>
  <si>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</si>
  <si>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</si>
  <si>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</si>
  <si>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</si>
  <si>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</si>
  <si>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</si>
  <si>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</si>
  <si>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</si>
  <si>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</si>
  <si>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</si>
  <si>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</si>
  <si>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</si>
  <si>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</si>
  <si>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</si>
  <si>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</si>
  <si>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</si>
  <si>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</si>
  <si>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</si>
  <si>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</si>
  <si>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</si>
  <si>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</si>
  <si>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</si>
  <si>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</si>
  <si>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</si>
  <si>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</si>
  <si>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</si>
  <si>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</si>
  <si>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</si>
  <si>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</si>
  <si>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</si>
  <si>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</si>
  <si>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</si>
  <si>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</si>
  <si>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</si>
  <si>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</si>
  <si>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</si>
  <si>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</si>
  <si>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</si>
  <si>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</si>
  <si>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</si>
  <si>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</si>
  <si>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</si>
  <si>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</si>
  <si>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</si>
  <si>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</si>
  <si>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</si>
  <si>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</si>
  <si>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</si>
  <si>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</si>
  <si>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</si>
  <si>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</si>
  <si>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</si>
  <si>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</si>
  <si>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</si>
  <si>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</si>
  <si>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</si>
  <si>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</si>
  <si>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</si>
  <si>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</si>
  <si>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</si>
  <si>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</si>
  <si>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</si>
  <si>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</si>
  <si>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</si>
  <si>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</si>
  <si>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</si>
  <si>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</si>
  <si>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</si>
  <si>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</si>
  <si>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</si>
  <si>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</si>
  <si>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</si>
  <si>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</si>
  <si>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</si>
  <si>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</si>
  <si>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</si>
  <si>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</si>
  <si>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</si>
  <si>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</si>
  <si>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</si>
  <si>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</si>
  <si>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</si>
  <si>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</si>
  <si>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</si>
  <si>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</si>
  <si>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</si>
  <si>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</si>
  <si>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</si>
  <si>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</si>
  <si>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</si>
  <si>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</si>
  <si>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</si>
  <si>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</si>
  <si>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</si>
  <si>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</si>
  <si>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</si>
  <si>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</si>
  <si>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</si>
  <si>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</si>
  <si>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</si>
  <si>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</si>
  <si>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</si>
  <si>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</si>
  <si>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</si>
  <si>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</si>
  <si>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</si>
  <si>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</si>
  <si>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</si>
  <si>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</si>
  <si>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</si>
  <si>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</si>
  <si>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</si>
  <si>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</si>
  <si>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</si>
  <si>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</si>
  <si>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</si>
  <si>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</si>
  <si>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</si>
  <si>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</si>
  <si>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</si>
  <si>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</si>
  <si>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</si>
  <si>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</si>
  <si>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</si>
  <si>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</si>
  <si>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</si>
  <si>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</si>
  <si>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</si>
  <si>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</si>
  <si>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</si>
  <si>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</si>
  <si>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</si>
  <si>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</si>
  <si>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</si>
  <si>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</si>
  <si>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</si>
  <si>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</si>
  <si>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</si>
  <si>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</si>
  <si>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</si>
  <si>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</si>
  <si>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</si>
  <si>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</si>
  <si>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</si>
  <si>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</si>
  <si>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</si>
  <si>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</si>
  <si>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</si>
  <si>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</si>
  <si>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</si>
  <si>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</si>
  <si>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</si>
  <si>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</si>
  <si>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</si>
  <si>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</si>
  <si>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</si>
  <si>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</si>
  <si>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</si>
  <si>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</si>
  <si>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</si>
  <si>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</si>
  <si>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</si>
  <si>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</si>
  <si>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</si>
  <si>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</si>
  <si>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</si>
  <si>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</si>
  <si>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</si>
  <si>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</si>
  <si>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</si>
  <si>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</si>
  <si>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</si>
  <si>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</si>
  <si>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</si>
  <si>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</si>
  <si>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</si>
  <si>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</si>
  <si>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</si>
  <si>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</si>
  <si>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</si>
  <si>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</si>
  <si>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</si>
  <si>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</si>
  <si>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</si>
  <si>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</si>
  <si>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</si>
  <si>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</si>
  <si>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</si>
  <si>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</si>
  <si>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</si>
  <si>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</si>
  <si>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</si>
  <si>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</si>
  <si>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</si>
  <si>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</si>
  <si>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</si>
  <si>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</si>
  <si>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</si>
  <si>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</si>
  <si>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</si>
  <si>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</si>
  <si>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</si>
  <si>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</si>
  <si>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</si>
  <si>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</si>
  <si>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</si>
  <si>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</si>
  <si>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</si>
  <si>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</si>
  <si>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</si>
  <si>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</si>
  <si>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</si>
  <si>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</si>
  <si>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</si>
  <si>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</si>
  <si>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</si>
  <si>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</si>
  <si>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</si>
  <si>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</si>
  <si>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</si>
  <si>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</si>
  <si>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</si>
  <si>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</si>
  <si>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</si>
  <si>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</si>
  <si>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</si>
  <si>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</si>
  <si>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</si>
  <si>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</si>
  <si>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</si>
  <si>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</si>
  <si>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</si>
  <si>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</si>
  <si>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</si>
  <si>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</si>
  <si>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</si>
  <si>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</si>
  <si>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</si>
  <si>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</si>
  <si>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</si>
  <si>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</si>
  <si>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</si>
  <si>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</si>
  <si>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</si>
  <si>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</si>
  <si>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</si>
  <si>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</si>
  <si>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</si>
  <si>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</si>
  <si>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</si>
  <si>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</si>
  <si>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</si>
  <si>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</si>
  <si>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</si>
  <si>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</si>
  <si>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</si>
  <si>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</si>
  <si>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</si>
  <si>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</si>
  <si>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</si>
  <si>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</si>
  <si>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</si>
  <si>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</si>
  <si>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</si>
  <si>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</si>
  <si>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</si>
  <si>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</si>
  <si>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</si>
  <si>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</si>
  <si>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</si>
  <si>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</si>
  <si>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</si>
  <si>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</si>
  <si>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</si>
  <si>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</si>
  <si>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</si>
  <si>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</si>
  <si>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</si>
  <si>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</si>
  <si>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</si>
  <si>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</si>
  <si>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</si>
  <si>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</si>
  <si>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</si>
  <si>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</si>
  <si>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</si>
  <si>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</si>
  <si>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</si>
  <si>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</si>
  <si>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</si>
  <si>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</si>
  <si>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</si>
  <si>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</si>
  <si>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</si>
  <si>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</si>
  <si>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</si>
  <si>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</si>
  <si>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</si>
  <si>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</si>
  <si>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</si>
  <si>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</si>
  <si>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</si>
  <si>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</si>
  <si>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</si>
  <si>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</si>
  <si>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</si>
  <si>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</si>
  <si>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</si>
  <si>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</si>
  <si>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</si>
  <si>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</si>
  <si>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</si>
  <si>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</si>
  <si>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</si>
  <si>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</si>
  <si>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</si>
  <si>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</si>
  <si>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</si>
  <si>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</si>
  <si>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</si>
  <si>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</si>
  <si>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</si>
  <si>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</si>
  <si>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</si>
  <si>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</si>
  <si>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</si>
  <si>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</si>
  <si>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</si>
  <si>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</si>
  <si>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</si>
  <si>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</si>
  <si>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</si>
  <si>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</si>
  <si>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</si>
  <si>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</si>
  <si>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</si>
  <si>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</si>
  <si>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</si>
  <si>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</si>
  <si>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</si>
  <si>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</si>
  <si>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</si>
  <si>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</si>
  <si>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</si>
  <si>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</si>
  <si>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</si>
  <si>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</si>
  <si>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</si>
  <si>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</si>
  <si>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</si>
  <si>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</si>
  <si>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</si>
  <si>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</si>
  <si>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</si>
  <si>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</si>
  <si>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</si>
  <si>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</si>
  <si>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</si>
  <si>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</si>
  <si>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</si>
  <si>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</si>
  <si>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</si>
  <si>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</si>
  <si>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</si>
  <si>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</si>
  <si>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</si>
  <si>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</si>
  <si>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</si>
  <si>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</si>
  <si>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</si>
  <si>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</si>
  <si>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</si>
  <si>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</si>
  <si>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</si>
  <si>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</si>
  <si>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</si>
  <si>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</si>
  <si>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</si>
  <si>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</si>
  <si>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</si>
  <si>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</si>
  <si>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</si>
  <si>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</si>
  <si>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</si>
  <si>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</si>
  <si>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</si>
  <si>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</si>
  <si>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</si>
  <si>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</si>
  <si>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</si>
  <si>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</si>
  <si>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</si>
  <si>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</si>
  <si>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</si>
  <si>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</si>
  <si>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</si>
  <si>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</si>
  <si>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</si>
  <si>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</si>
  <si>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</si>
  <si>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</si>
  <si>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</si>
  <si>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</si>
  <si>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</si>
  <si>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</si>
  <si>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</si>
  <si>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</si>
  <si>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</si>
  <si>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</si>
  <si>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</si>
  <si>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</si>
  <si>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</si>
  <si>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</si>
  <si>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</si>
  <si>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</si>
  <si>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</si>
  <si>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</si>
  <si>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</si>
  <si>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</si>
  <si>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</si>
  <si>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</si>
  <si>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</si>
  <si>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</si>
  <si>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</si>
  <si>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</si>
  <si>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</si>
  <si>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</si>
  <si>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</si>
  <si>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</si>
  <si>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</si>
  <si>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</si>
  <si>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</si>
  <si>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</si>
  <si>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</si>
  <si>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</si>
  <si>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</si>
  <si>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</si>
  <si>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</si>
  <si>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</si>
  <si>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</si>
  <si>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</si>
  <si>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</si>
  <si>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</si>
  <si>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</si>
  <si>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</si>
  <si>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</si>
  <si>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</si>
  <si>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</si>
  <si>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</si>
  <si>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</si>
  <si>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</si>
  <si>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</si>
  <si>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</si>
  <si>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</si>
  <si>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</si>
  <si>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</si>
  <si>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</si>
  <si>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</si>
  <si>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</si>
  <si>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</si>
  <si>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</si>
  <si>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</si>
  <si>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</si>
  <si>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</si>
  <si>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</si>
  <si>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</si>
  <si>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</si>
  <si>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</si>
  <si>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</si>
  <si>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</si>
  <si>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</si>
  <si>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</si>
  <si>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</si>
  <si>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</si>
  <si>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</si>
  <si>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</si>
  <si>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</si>
  <si>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</si>
  <si>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</si>
  <si>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</si>
  <si>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</si>
  <si>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</si>
  <si>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</si>
  <si>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</si>
  <si>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</si>
  <si>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</si>
  <si>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</si>
  <si>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</si>
  <si>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</si>
  <si>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</si>
  <si>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</si>
  <si>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</si>
  <si>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</si>
  <si>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</si>
  <si>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</si>
  <si>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</si>
  <si>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</si>
  <si>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</si>
  <si>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</si>
  <si>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</si>
  <si>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</si>
  <si>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</si>
  <si>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</si>
  <si>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</si>
  <si>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</si>
  <si>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</si>
  <si>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</si>
  <si>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</si>
  <si>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</si>
  <si>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</si>
  <si>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</si>
  <si>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</si>
  <si>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</si>
  <si>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</si>
  <si>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</si>
  <si>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</si>
  <si>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</si>
  <si>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</si>
  <si>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</si>
  <si>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</si>
  <si>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</si>
  <si>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</si>
  <si>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</si>
  <si>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</si>
  <si>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</si>
  <si>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</si>
  <si>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</si>
  <si>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</si>
  <si>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</si>
  <si>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</si>
  <si>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</si>
  <si>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</si>
  <si>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</si>
  <si>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</si>
  <si>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</si>
  <si>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</si>
  <si>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</si>
  <si>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</si>
  <si>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</si>
  <si>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</si>
  <si>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</si>
  <si>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</si>
  <si>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</si>
  <si>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</si>
  <si>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</si>
  <si>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</si>
  <si>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</si>
  <si>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</si>
  <si>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</si>
  <si>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</si>
  <si>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</si>
  <si>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</si>
  <si>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</si>
  <si>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</si>
  <si>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</si>
  <si>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</si>
  <si>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</si>
  <si>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</si>
  <si>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</si>
  <si>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</si>
  <si>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</si>
  <si>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</si>
  <si>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</si>
  <si>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</si>
  <si>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</si>
  <si>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</si>
  <si>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</si>
  <si>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</si>
  <si>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</si>
  <si>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</si>
  <si>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</si>
  <si>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</si>
  <si>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</si>
  <si>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</si>
  <si>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</si>
  <si>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</si>
  <si>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</si>
  <si>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</si>
  <si>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</si>
  <si>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</si>
  <si>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</si>
  <si>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</si>
  <si>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</si>
  <si>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</si>
  <si>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</si>
  <si>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</si>
  <si>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</si>
  <si>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</si>
  <si>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</si>
  <si>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</si>
  <si>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</si>
  <si>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</si>
  <si>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</si>
  <si>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</si>
  <si>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</si>
  <si>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</si>
  <si>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</si>
  <si>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</si>
  <si>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</si>
  <si>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</si>
  <si>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</si>
  <si>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</si>
  <si>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</si>
  <si>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</si>
  <si>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</si>
  <si>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</si>
  <si>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</si>
  <si>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</si>
  <si>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</si>
  <si>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</si>
  <si>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</si>
  <si>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</si>
  <si>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</si>
  <si>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</si>
  <si>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</si>
  <si>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</si>
  <si>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</si>
  <si>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</si>
  <si>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</si>
  <si>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</si>
  <si>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</si>
  <si>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</si>
  <si>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</si>
  <si>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</si>
  <si>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</si>
  <si>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</si>
  <si>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</si>
  <si>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</si>
  <si>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</si>
  <si>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</si>
  <si>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</si>
  <si>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</si>
  <si>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</si>
  <si>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</si>
  <si>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</si>
  <si>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</si>
  <si>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</si>
  <si>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</si>
  <si>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</si>
  <si>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</si>
  <si>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</si>
  <si>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</si>
  <si>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</si>
  <si>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</si>
  <si>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</si>
  <si>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</si>
  <si>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</si>
  <si>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</si>
  <si>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</si>
  <si>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</si>
  <si>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</si>
  <si>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</si>
  <si>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</si>
  <si>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</si>
  <si>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</si>
  <si>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</si>
  <si>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</si>
  <si>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</si>
  <si>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</si>
  <si>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</si>
  <si>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</si>
  <si>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</si>
  <si>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</si>
  <si>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</si>
  <si>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</si>
  <si>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</si>
  <si>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</si>
  <si>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</si>
  <si>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</si>
  <si>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</si>
  <si>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</si>
  <si>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</si>
  <si>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</si>
  <si>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</si>
  <si>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</si>
  <si>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</si>
  <si>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</si>
  <si>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</si>
  <si>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</si>
  <si>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</si>
  <si>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</si>
  <si>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</si>
  <si>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</si>
  <si>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</si>
  <si>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</si>
  <si>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</si>
  <si>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</si>
  <si>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</si>
  <si>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</si>
  <si>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</si>
  <si>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</si>
  <si>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</si>
  <si>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</si>
  <si>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</si>
  <si>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</si>
  <si>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</si>
  <si>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</si>
  <si>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</si>
  <si>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</si>
  <si>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</si>
  <si>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</si>
  <si>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</si>
  <si>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</si>
  <si>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</si>
  <si>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</si>
  <si>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</si>
  <si>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</si>
  <si>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</si>
  <si>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</si>
  <si>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</si>
  <si>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</si>
  <si>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</si>
  <si>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</si>
  <si>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</si>
  <si>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</si>
  <si>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</si>
  <si>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</si>
  <si>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</si>
  <si>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</si>
  <si>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</si>
  <si>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</si>
  <si>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</si>
  <si>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</si>
  <si>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</si>
  <si>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</si>
  <si>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</si>
  <si>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</si>
  <si>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</si>
  <si>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</si>
  <si>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</si>
  <si>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</si>
  <si>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</si>
  <si>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</si>
  <si>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</si>
  <si>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</si>
  <si>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</si>
  <si>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</si>
  <si>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</si>
  <si>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</si>
  <si>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</si>
  <si>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</si>
  <si>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</si>
  <si>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</si>
  <si>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</si>
  <si>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</si>
  <si>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</si>
  <si>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</si>
  <si>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</si>
  <si>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</si>
  <si>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</si>
  <si>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</si>
  <si>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</si>
  <si>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</si>
  <si>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</si>
  <si>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</si>
  <si>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</si>
  <si>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</si>
  <si>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</si>
  <si>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</si>
  <si>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</si>
  <si>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</si>
  <si>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</si>
  <si>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</si>
  <si>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</si>
  <si>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</si>
  <si>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</si>
  <si>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</si>
  <si>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</si>
  <si>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</si>
  <si>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</si>
  <si>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</si>
  <si>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</si>
  <si>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</si>
  <si>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</si>
  <si>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</si>
  <si>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</si>
  <si>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</si>
  <si>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</si>
  <si>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</si>
  <si>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</si>
  <si>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</si>
  <si>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</si>
  <si>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</si>
  <si>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</si>
  <si>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</si>
  <si>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</si>
  <si>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</si>
  <si>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</si>
  <si>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</si>
  <si>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</si>
  <si>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</si>
  <si>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</si>
  <si>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</si>
  <si>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</si>
  <si>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</si>
  <si>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</si>
  <si>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</si>
  <si>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</si>
  <si>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</si>
  <si>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</si>
  <si>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</si>
  <si>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</si>
  <si>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</si>
  <si>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</si>
  <si>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</si>
  <si>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</si>
  <si>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</si>
  <si>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</si>
  <si>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</si>
  <si>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</si>
  <si>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</si>
  <si>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</si>
  <si>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</si>
  <si>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</si>
  <si>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</si>
  <si>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</si>
  <si>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</si>
  <si>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</si>
  <si>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</si>
  <si>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</si>
  <si>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</si>
  <si>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</si>
  <si>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</si>
  <si>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</si>
  <si>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</si>
  <si>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</si>
  <si>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</si>
  <si>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</si>
  <si>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</si>
  <si>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</si>
  <si>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</si>
  <si>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</si>
  <si>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</si>
  <si>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</si>
  <si>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</si>
  <si>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</si>
  <si>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</si>
  <si>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</si>
  <si>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</si>
  <si>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</si>
  <si>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</si>
  <si>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</si>
  <si>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</si>
  <si>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</si>
  <si>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</si>
  <si>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</si>
  <si>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</si>
  <si>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</si>
  <si>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</si>
  <si>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</si>
  <si>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</si>
  <si>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</si>
  <si>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</si>
  <si>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</si>
  <si>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</si>
  <si>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</si>
  <si>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</si>
  <si>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</si>
  <si>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</si>
  <si>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</si>
  <si>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</si>
  <si>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</si>
  <si>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</si>
  <si>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</si>
  <si>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</si>
  <si>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</si>
  <si>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</si>
  <si>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</si>
  <si>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</si>
  <si>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</si>
  <si>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</si>
  <si>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</si>
  <si>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</si>
  <si>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</si>
  <si>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</si>
  <si>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</si>
  <si>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</si>
  <si>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</si>
  <si>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</si>
  <si>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</si>
  <si>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</si>
  <si>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</si>
  <si>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</si>
  <si>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</si>
  <si>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</si>
  <si>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</si>
  <si>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</si>
  <si>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</si>
  <si>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</si>
  <si>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</si>
  <si>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</si>
  <si>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</si>
  <si>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</si>
  <si>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</si>
  <si>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</si>
  <si>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</si>
  <si>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</si>
  <si>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</si>
  <si>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</si>
  <si>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</si>
  <si>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</si>
  <si>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</si>
  <si>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</si>
  <si>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</si>
  <si>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</si>
  <si>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</si>
  <si>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</si>
  <si>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</si>
  <si>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</si>
  <si>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</si>
  <si>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</si>
  <si>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</si>
  <si>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</si>
  <si>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</si>
  <si>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</si>
  <si>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</si>
  <si>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</si>
  <si>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</si>
  <si>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</si>
  <si>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</si>
  <si>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</si>
  <si>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</si>
  <si>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</si>
  <si>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</si>
  <si>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</si>
  <si>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</si>
  <si>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</si>
  <si>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</si>
  <si>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</si>
  <si>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</si>
  <si>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</si>
  <si>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</si>
  <si>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</si>
  <si>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</si>
  <si>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</si>
  <si>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</si>
  <si>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</si>
  <si>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</si>
  <si>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</si>
  <si>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</si>
  <si>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</si>
  <si>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</si>
  <si>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</si>
  <si>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</si>
  <si>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</si>
  <si>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</si>
  <si>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</si>
  <si>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</si>
  <si>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</si>
  <si>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</si>
  <si>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</si>
  <si>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</si>
  <si>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</si>
  <si>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</si>
  <si>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</si>
  <si>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</si>
  <si>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</si>
  <si>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</si>
  <si>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</si>
  <si>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</si>
  <si>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</si>
  <si>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</si>
  <si>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</si>
  <si>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</si>
  <si>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</si>
  <si>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</si>
  <si>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</si>
  <si>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</si>
  <si>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</si>
  <si>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</si>
  <si>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</si>
  <si>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</si>
  <si>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</si>
  <si>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</si>
  <si>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</si>
  <si>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</si>
  <si>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</si>
  <si>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</si>
  <si>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</si>
  <si>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</si>
  <si>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</si>
  <si>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</si>
  <si>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</si>
  <si>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</si>
  <si>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</si>
  <si>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</si>
  <si>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</si>
  <si>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</si>
  <si>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</si>
  <si>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</si>
  <si>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</si>
  <si>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</si>
  <si>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</si>
  <si>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</si>
  <si>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</si>
  <si>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</si>
  <si>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</si>
  <si>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</si>
  <si>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</si>
  <si>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</si>
  <si>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</si>
  <si>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</si>
  <si>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</si>
  <si>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</si>
  <si>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</si>
  <si>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</si>
  <si>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</si>
  <si>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</si>
  <si>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</si>
  <si>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</si>
  <si>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</si>
  <si>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</si>
  <si>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</si>
  <si>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</si>
  <si>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</si>
  <si>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</si>
  <si>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</si>
  <si>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</si>
  <si>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</si>
  <si>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</si>
  <si>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</si>
  <si>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</si>
  <si>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</si>
  <si>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</si>
  <si>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</si>
  <si>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</si>
  <si>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</si>
  <si>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</si>
  <si>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</si>
  <si>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</si>
  <si>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</si>
  <si>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</si>
  <si>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</si>
  <si>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</si>
  <si>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</si>
  <si>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</si>
  <si>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</si>
  <si>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</si>
  <si>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</si>
  <si>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</si>
  <si>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</si>
  <si>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</si>
  <si>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</si>
  <si>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</si>
  <si>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</si>
  <si>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</si>
  <si>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</si>
  <si>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</si>
  <si>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</si>
  <si>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</si>
  <si>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</si>
  <si>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</si>
  <si>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</si>
  <si>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</si>
  <si>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</si>
  <si>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</si>
  <si>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</si>
  <si>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</si>
  <si>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</si>
  <si>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</si>
  <si>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</si>
  <si>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</si>
  <si>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</si>
  <si>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</si>
  <si>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</si>
  <si>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</si>
  <si>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</si>
  <si>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</si>
  <si>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</si>
  <si>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</si>
  <si>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</si>
  <si>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</si>
  <si>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</si>
  <si>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</si>
  <si>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</si>
  <si>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</si>
  <si>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</si>
  <si>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</si>
  <si>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</si>
  <si>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</si>
  <si>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</si>
  <si>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</si>
  <si>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</si>
  <si>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</si>
  <si>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</si>
  <si>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</si>
  <si>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</si>
  <si>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</si>
  <si>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</si>
  <si>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</si>
  <si>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</si>
  <si>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</si>
  <si>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</si>
  <si>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</si>
  <si>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</si>
  <si>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</si>
  <si>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</si>
  <si>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</si>
  <si>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</si>
  <si>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</si>
  <si>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</si>
  <si>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</si>
  <si>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</si>
  <si>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</si>
  <si>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</si>
  <si>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</si>
  <si>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</si>
  <si>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</si>
  <si>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</si>
  <si>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</si>
  <si>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</si>
  <si>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</si>
  <si>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</si>
  <si>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</si>
  <si>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</si>
  <si>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</si>
  <si>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</si>
  <si>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</si>
  <si>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</si>
  <si>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</si>
  <si>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</si>
  <si>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</si>
  <si>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</si>
  <si>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</si>
  <si>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</si>
  <si>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</si>
  <si>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</si>
  <si>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</si>
  <si>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</si>
  <si>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</si>
  <si>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</si>
  <si>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</si>
  <si>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</si>
  <si>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</si>
  <si>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</si>
  <si>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</si>
  <si>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</si>
  <si>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</si>
  <si>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</si>
  <si>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</si>
  <si>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</si>
  <si>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</si>
  <si>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</si>
  <si>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</si>
  <si>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</si>
  <si>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</si>
  <si>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</si>
  <si>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</si>
  <si>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</si>
  <si>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</si>
  <si>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</si>
  <si>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</si>
  <si>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</si>
  <si>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</si>
  <si>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</si>
  <si>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</si>
  <si>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</si>
  <si>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</si>
  <si>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</si>
  <si>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</si>
  <si>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</si>
  <si>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</si>
  <si>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</si>
  <si>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</si>
  <si>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</si>
  <si>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</si>
  <si>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</si>
  <si>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</si>
  <si>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</si>
  <si>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</si>
  <si>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</si>
  <si>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</si>
  <si>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</si>
  <si>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</si>
  <si>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</si>
  <si>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</si>
  <si>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</si>
  <si>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</si>
  <si>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</si>
  <si>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</si>
  <si>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</si>
  <si>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</si>
  <si>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</si>
  <si>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</si>
  <si>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</si>
  <si>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</si>
  <si>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</si>
  <si>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</si>
  <si>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</si>
  <si>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</si>
  <si>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</si>
  <si>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</si>
  <si>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</si>
  <si>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</si>
  <si>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</si>
  <si>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</si>
  <si>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</si>
  <si>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</si>
  <si>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</si>
  <si>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</si>
  <si>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</si>
  <si>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</si>
  <si>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</si>
  <si>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</si>
  <si>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</si>
  <si>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</si>
  <si>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</si>
  <si>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</si>
  <si>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</si>
  <si>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</si>
  <si>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</si>
  <si>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</si>
  <si>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</si>
  <si>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</si>
  <si>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</si>
  <si>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</si>
  <si>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</si>
  <si>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</si>
  <si>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</si>
  <si>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</si>
  <si>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</si>
  <si>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</si>
  <si>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</si>
  <si>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</si>
  <si>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</si>
  <si>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</si>
  <si>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</si>
  <si>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</si>
  <si>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</si>
  <si>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</si>
  <si>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</si>
  <si>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</si>
  <si>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</si>
  <si>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</si>
  <si>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</si>
  <si>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</si>
  <si>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</si>
  <si>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</si>
  <si>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</si>
  <si>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</si>
  <si>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</si>
  <si>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</si>
  <si>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</si>
  <si>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</si>
  <si>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</si>
  <si>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</si>
  <si>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</si>
  <si>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</si>
  <si>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</si>
  <si>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</si>
  <si>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</si>
  <si>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</si>
  <si>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</si>
  <si>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</si>
  <si>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</si>
  <si>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</si>
  <si>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</si>
  <si>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</si>
  <si>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</si>
  <si>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</si>
  <si>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</si>
  <si>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</si>
  <si>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</si>
  <si>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</si>
  <si>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</si>
  <si>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</si>
  <si>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</si>
  <si>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</si>
  <si>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</si>
  <si>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</si>
  <si>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</si>
  <si>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</si>
  <si>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</si>
  <si>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</si>
  <si>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</si>
  <si>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</si>
  <si>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</si>
  <si>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</si>
  <si>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</si>
  <si>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</si>
  <si>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</si>
  <si>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</si>
  <si>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</si>
  <si>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</si>
  <si>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</si>
  <si>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</si>
  <si>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</si>
  <si>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</si>
  <si>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</si>
  <si>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</si>
  <si>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</si>
  <si>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</si>
  <si>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</si>
  <si>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</si>
  <si>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</si>
  <si>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</si>
  <si>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</si>
  <si>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</si>
  <si>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</si>
  <si>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</si>
  <si>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</si>
  <si>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</si>
  <si>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</si>
  <si>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</si>
  <si>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</si>
  <si>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</si>
  <si>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</si>
  <si>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</si>
  <si>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</si>
  <si>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</si>
  <si>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</si>
  <si>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</si>
  <si>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</si>
  <si>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</si>
  <si>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</si>
  <si>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</si>
  <si>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</si>
  <si>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</si>
  <si>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</si>
  <si>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</si>
  <si>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</si>
  <si>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</si>
  <si>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</si>
  <si>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</si>
  <si>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</si>
  <si>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</si>
  <si>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</si>
  <si>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</si>
  <si>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</si>
  <si>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</si>
  <si>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</si>
  <si>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</si>
  <si>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</si>
  <si>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</si>
  <si>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</si>
  <si>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</si>
  <si>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</si>
  <si>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</si>
  <si>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</si>
  <si>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</si>
  <si>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</si>
  <si>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</si>
  <si>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</si>
  <si>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</si>
  <si>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</si>
  <si>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</si>
  <si>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</si>
  <si>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</si>
  <si>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</si>
  <si>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</si>
  <si>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</si>
  <si>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</si>
  <si>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</si>
  <si>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</si>
  <si>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</si>
  <si>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</si>
  <si>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</si>
  <si>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</si>
  <si>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</si>
  <si>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</si>
  <si>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</si>
  <si>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</si>
  <si>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</si>
  <si>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</si>
  <si>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</si>
  <si>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</si>
  <si>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</si>
  <si>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</si>
  <si>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</si>
  <si>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</si>
  <si>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</si>
  <si>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</si>
  <si>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</si>
  <si>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</si>
  <si>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</si>
  <si>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</si>
  <si>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</si>
  <si>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</si>
  <si>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</si>
  <si>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</si>
  <si>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</si>
  <si>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</si>
  <si>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</si>
  <si>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</si>
  <si>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</si>
  <si>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</si>
  <si>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</si>
  <si>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</si>
  <si>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</si>
  <si>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</si>
  <si>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</si>
  <si>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</si>
  <si>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</si>
  <si>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</si>
  <si>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</si>
  <si>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</si>
  <si>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</si>
  <si>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</si>
  <si>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</si>
  <si>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</si>
  <si>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</si>
  <si>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</si>
  <si>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</si>
  <si>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</si>
  <si>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</si>
  <si>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</si>
  <si>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</si>
  <si>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</si>
  <si>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</si>
  <si>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</si>
  <si>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</si>
  <si>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</si>
  <si>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</si>
  <si>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</si>
  <si>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</si>
  <si>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</si>
  <si>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</si>
  <si>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</si>
  <si>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</si>
  <si>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</si>
  <si>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</si>
  <si>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</si>
  <si>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</si>
  <si>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</si>
  <si>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</si>
  <si>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</si>
  <si>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</si>
  <si>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</si>
  <si>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</si>
  <si>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</si>
  <si>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</si>
  <si>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</si>
  <si>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</si>
  <si>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</si>
  <si>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</si>
  <si>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</si>
  <si>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</si>
  <si>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</si>
  <si>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</si>
  <si>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</si>
  <si>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</si>
  <si>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</si>
  <si>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</si>
  <si>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</si>
  <si>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</si>
  <si>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</si>
  <si>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</si>
  <si>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</si>
  <si>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</si>
  <si>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</si>
  <si>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</si>
  <si>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</si>
  <si>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</si>
  <si>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</si>
  <si>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</si>
  <si>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</si>
  <si>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</si>
  <si>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</si>
  <si>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</si>
  <si>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</si>
  <si>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</si>
  <si>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</si>
  <si>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</si>
  <si>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</si>
  <si>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</si>
  <si>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</si>
  <si>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</si>
  <si>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</si>
  <si>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</si>
  <si>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</si>
  <si>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</si>
  <si>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</si>
  <si>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</si>
  <si>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</si>
  <si>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</si>
  <si>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</si>
  <si>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</si>
  <si>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</si>
  <si>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</si>
  <si>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</si>
  <si>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</si>
  <si>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</si>
  <si>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</si>
  <si>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</si>
  <si>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</si>
  <si>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</si>
  <si>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</si>
  <si>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</si>
  <si>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</si>
  <si>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</si>
  <si>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</si>
  <si>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</si>
  <si>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</si>
  <si>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</si>
  <si>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</si>
  <si>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</si>
  <si>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</si>
  <si>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</si>
  <si>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</si>
  <si>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</si>
  <si>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</si>
  <si>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</si>
  <si>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</si>
  <si>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</si>
  <si>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</si>
  <si>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</si>
  <si>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</si>
  <si>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</si>
  <si>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</si>
  <si>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</si>
  <si>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</si>
  <si>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</si>
  <si>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</si>
  <si>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</si>
  <si>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</si>
  <si>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</si>
  <si>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</si>
  <si>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</si>
  <si>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</si>
  <si>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</si>
  <si>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</si>
  <si>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</si>
  <si>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</si>
  <si>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</si>
  <si>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</si>
  <si>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</si>
  <si>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</si>
  <si>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</si>
  <si>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</si>
  <si>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</si>
  <si>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</si>
  <si>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</si>
  <si>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</si>
  <si>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</si>
  <si>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</si>
  <si>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</si>
  <si>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</si>
  <si>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</si>
  <si>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</si>
  <si>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</si>
  <si>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</si>
  <si>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</si>
  <si>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</si>
  <si>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</si>
  <si>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</si>
  <si>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</si>
  <si>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</si>
  <si>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</si>
  <si>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</si>
  <si>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</si>
  <si>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</si>
  <si>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</si>
  <si>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</si>
  <si>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</si>
  <si>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</si>
  <si>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</si>
  <si>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</si>
  <si>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</si>
  <si>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</si>
  <si>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</si>
  <si>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</si>
  <si>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</si>
  <si>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</si>
  <si>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</si>
  <si>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</si>
  <si>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</si>
  <si>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</si>
  <si>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</si>
  <si>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</si>
  <si>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</si>
  <si>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</si>
  <si>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</si>
  <si>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</si>
  <si>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</si>
  <si>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</si>
  <si>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</si>
  <si>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</si>
  <si>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</si>
  <si>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</si>
  <si>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</si>
  <si>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</si>
  <si>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</si>
  <si>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</si>
  <si>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</si>
  <si>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</si>
  <si>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</si>
  <si>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</si>
  <si>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</si>
  <si>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</si>
  <si>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</si>
  <si>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</si>
  <si>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</si>
  <si>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</si>
  <si>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</si>
  <si>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</si>
  <si>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</si>
  <si>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</si>
  <si>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</si>
  <si>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</si>
  <si>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</si>
  <si>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</si>
  <si>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</si>
  <si>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</si>
  <si>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</si>
  <si>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</si>
  <si>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</si>
  <si>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</si>
  <si>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</si>
  <si>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</si>
  <si>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</si>
  <si>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</si>
  <si>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</si>
  <si>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</si>
  <si>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</si>
  <si>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</si>
  <si>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</si>
  <si>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</si>
  <si>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</si>
  <si>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</si>
  <si>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</si>
  <si>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</si>
  <si>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</si>
  <si>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</si>
  <si>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</si>
  <si>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</si>
  <si>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</si>
  <si>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</si>
  <si>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</si>
  <si>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</si>
  <si>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</si>
  <si>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</si>
  <si>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</si>
  <si>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</si>
  <si>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</si>
  <si>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</si>
  <si>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</si>
  <si>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</si>
  <si>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</si>
  <si>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</si>
  <si>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</si>
  <si>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</si>
  <si>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</si>
  <si>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</si>
  <si>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</si>
  <si>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</si>
  <si>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</si>
  <si>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</si>
  <si>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</si>
  <si>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</si>
  <si>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</si>
  <si>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</si>
  <si>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</si>
  <si>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</si>
  <si>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</si>
  <si>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</si>
  <si>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</si>
  <si>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</si>
  <si>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</si>
  <si>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</si>
  <si>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</si>
  <si>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</si>
  <si>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</si>
  <si>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</si>
  <si>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</si>
  <si>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</si>
  <si>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</si>
  <si>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</si>
  <si>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</si>
  <si>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</si>
  <si>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</si>
  <si>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</si>
  <si>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</si>
  <si>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</si>
  <si>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</si>
  <si>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</si>
  <si>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</si>
  <si>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</si>
  <si>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</si>
  <si>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</si>
  <si>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</si>
  <si>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</si>
  <si>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</si>
  <si>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</si>
  <si>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</si>
  <si>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</si>
  <si>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</si>
  <si>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</si>
  <si>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</si>
  <si>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</si>
  <si>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</si>
  <si>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</si>
  <si>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</si>
  <si>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</si>
  <si>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</si>
  <si>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</si>
  <si>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</si>
  <si>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</si>
  <si>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</si>
  <si>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</si>
  <si>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</si>
  <si>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</si>
  <si>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</si>
  <si>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</si>
  <si>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</si>
  <si>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</si>
  <si>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</si>
  <si>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</si>
  <si>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</si>
  <si>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</si>
  <si>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</si>
  <si>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</si>
  <si>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</si>
  <si>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</si>
  <si>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</si>
  <si>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</si>
  <si>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</si>
  <si>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</si>
  <si>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</si>
  <si>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</si>
  <si>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</si>
  <si>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</si>
  <si>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</si>
  <si>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</si>
  <si>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</si>
  <si>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</si>
  <si>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</si>
  <si>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</si>
  <si>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</si>
  <si>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</si>
  <si>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</si>
  <si>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</si>
  <si>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</si>
  <si>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</si>
  <si>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</si>
  <si>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</si>
  <si>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</si>
  <si>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</si>
  <si>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</si>
  <si>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</si>
  <si>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</si>
  <si>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</si>
  <si>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</si>
  <si>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</si>
  <si>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</si>
  <si>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</si>
  <si>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</si>
  <si>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</si>
  <si>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</si>
  <si>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</si>
  <si>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</si>
  <si>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</si>
  <si>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</si>
  <si>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</si>
  <si>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</si>
  <si>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</si>
  <si>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</si>
  <si>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</si>
  <si>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</si>
  <si>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</si>
  <si>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</si>
  <si>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</si>
  <si>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</si>
  <si>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</si>
  <si>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</si>
  <si>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</si>
  <si>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</si>
  <si>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</si>
  <si>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</si>
  <si>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</si>
  <si>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</si>
  <si>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</si>
  <si>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</si>
  <si>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</si>
  <si>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</si>
  <si>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</si>
  <si>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</si>
  <si>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</si>
  <si>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</si>
  <si>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</si>
  <si>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</si>
  <si>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</si>
  <si>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</si>
  <si>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</si>
  <si>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</si>
  <si>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</si>
  <si>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</si>
  <si>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</si>
  <si>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</si>
  <si>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</si>
  <si>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</si>
  <si>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</si>
  <si>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</si>
  <si>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</si>
  <si>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</si>
  <si>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</si>
  <si>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</si>
  <si>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</si>
  <si>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</si>
  <si>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</si>
  <si>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</si>
  <si>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</si>
  <si>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</si>
  <si>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</si>
  <si>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</si>
  <si>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</si>
  <si>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</si>
  <si>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</si>
  <si>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</si>
  <si>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</si>
  <si>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</si>
  <si>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</si>
  <si>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</si>
  <si>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</si>
  <si>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</si>
  <si>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</si>
  <si>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</si>
  <si>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</si>
  <si>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</si>
  <si>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</si>
  <si>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</si>
  <si>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</si>
  <si>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</si>
  <si>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</si>
  <si>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</si>
  <si>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</si>
  <si>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</si>
  <si>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</si>
  <si>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</si>
  <si>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</si>
  <si>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</si>
  <si>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</si>
  <si>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</si>
  <si>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</si>
  <si>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</si>
  <si>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</si>
  <si>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</si>
  <si>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</si>
  <si>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</si>
  <si>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</si>
  <si>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</si>
  <si>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</si>
  <si>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</si>
  <si>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</si>
  <si>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</si>
  <si>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</si>
  <si>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</si>
  <si>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</si>
  <si>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</si>
  <si>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</si>
  <si>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</si>
  <si>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</si>
  <si>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</si>
  <si>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</si>
  <si>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</si>
  <si>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</si>
  <si>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</si>
  <si>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</si>
  <si>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</si>
  <si>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</si>
  <si>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</si>
  <si>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</si>
  <si>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</si>
  <si>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</si>
  <si>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</si>
  <si>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</si>
  <si>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</si>
  <si>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</si>
  <si>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</si>
  <si>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</si>
  <si>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</si>
  <si>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</si>
  <si>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</si>
  <si>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</si>
  <si>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</si>
  <si>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</si>
  <si>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</si>
  <si>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</si>
  <si>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</si>
  <si>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</si>
  <si>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</si>
  <si>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</si>
  <si>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</si>
  <si>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</si>
  <si>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</si>
  <si>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</si>
  <si>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</si>
  <si>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</si>
  <si>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</si>
  <si>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</si>
  <si>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</si>
  <si>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</si>
  <si>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</si>
  <si>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</si>
  <si>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</si>
  <si>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</si>
  <si>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</si>
  <si>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</si>
  <si>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</si>
  <si>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</si>
  <si>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</si>
  <si>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</si>
  <si>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</si>
  <si>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</si>
  <si>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</si>
  <si>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</si>
  <si>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</si>
  <si>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</si>
  <si>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</si>
  <si>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</si>
  <si>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</si>
  <si>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</si>
  <si>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</si>
  <si>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</si>
  <si>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</si>
  <si>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</si>
  <si>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</si>
  <si>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</si>
  <si>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</si>
  <si>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</si>
  <si>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</si>
  <si>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</si>
  <si>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</si>
  <si>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</si>
  <si>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</si>
  <si>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</si>
  <si>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</si>
  <si>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</si>
  <si>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</si>
  <si>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</si>
  <si>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</si>
  <si>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</si>
  <si>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</si>
  <si>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</si>
  <si>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</si>
  <si>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</si>
  <si>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</si>
  <si>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</si>
  <si>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</si>
  <si>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</si>
  <si>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</si>
  <si>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</si>
  <si>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</si>
  <si>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</si>
  <si>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</si>
  <si>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</si>
  <si>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</si>
  <si>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</si>
  <si>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</si>
  <si>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</si>
  <si>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</si>
  <si>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</si>
  <si>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</si>
  <si>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</si>
  <si>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</si>
  <si>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</si>
  <si>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</si>
  <si>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</si>
  <si>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</si>
  <si>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</si>
  <si>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</si>
  <si>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</si>
  <si>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</si>
  <si>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</si>
  <si>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</si>
  <si>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</si>
  <si>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</si>
  <si>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</si>
  <si>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</si>
  <si>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</si>
  <si>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</si>
  <si>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</si>
  <si>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</si>
  <si>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</si>
  <si>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</si>
  <si>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</si>
  <si>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</si>
  <si>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</si>
  <si>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</si>
  <si>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</si>
  <si>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</si>
  <si>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</si>
  <si>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</si>
  <si>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</si>
  <si>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</si>
  <si>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</si>
  <si>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</si>
  <si>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</si>
  <si>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</si>
  <si>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</si>
  <si>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</si>
  <si>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</si>
  <si>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</si>
  <si>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</si>
  <si>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</si>
  <si>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</si>
  <si>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</si>
  <si>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</si>
  <si>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</si>
  <si>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</si>
  <si>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</si>
  <si>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</si>
  <si>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</si>
  <si>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</si>
  <si>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</si>
  <si>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</si>
  <si>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</si>
  <si>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</si>
  <si>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</si>
  <si>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</si>
  <si>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</si>
  <si>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</si>
  <si>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</si>
  <si>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</si>
  <si>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</si>
  <si>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</si>
  <si>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</si>
  <si>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</si>
  <si>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</si>
  <si>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</si>
  <si>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</si>
  <si>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</si>
  <si>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</si>
  <si>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</si>
  <si>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</si>
  <si>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</si>
  <si>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</si>
  <si>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</si>
  <si>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</si>
  <si>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</si>
  <si>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</si>
  <si>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</si>
  <si>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</si>
  <si>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</si>
  <si>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</si>
  <si>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</si>
  <si>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</si>
  <si>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</si>
  <si>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</si>
  <si>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</si>
  <si>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</si>
  <si>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</si>
  <si>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</si>
  <si>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</si>
  <si>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</si>
  <si>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</si>
  <si>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</si>
  <si>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</si>
  <si>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</si>
  <si>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</si>
  <si>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</si>
  <si>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</si>
  <si>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</si>
  <si>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</si>
  <si>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</si>
  <si>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</si>
  <si>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</si>
  <si>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</si>
  <si>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</si>
  <si>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</si>
  <si>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</si>
  <si>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</si>
  <si>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</si>
  <si>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</si>
  <si>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</si>
  <si>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</si>
  <si>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</si>
  <si>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</si>
  <si>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</si>
  <si>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</si>
  <si>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</si>
  <si>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</si>
  <si>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</si>
  <si>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</si>
  <si>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</si>
  <si>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</si>
  <si>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</si>
  <si>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</si>
  <si>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</si>
  <si>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</si>
  <si>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</si>
  <si>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</si>
  <si>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</si>
  <si>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</si>
  <si>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</si>
  <si>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</si>
  <si>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</si>
  <si>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</si>
  <si>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</si>
  <si>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</si>
  <si>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</si>
  <si>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</si>
  <si>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</si>
  <si>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</si>
  <si>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</si>
  <si>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</si>
  <si>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</si>
  <si>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</si>
  <si>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</si>
  <si>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</si>
  <si>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</si>
  <si>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</si>
  <si>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</si>
  <si>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</si>
  <si>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</si>
  <si>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</si>
  <si>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</si>
  <si>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</si>
  <si>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</si>
  <si>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</si>
  <si>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</si>
  <si>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</si>
  <si>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</si>
  <si>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</si>
  <si>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</si>
  <si>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</si>
  <si>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</si>
  <si>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</si>
  <si>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</si>
  <si>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</si>
  <si>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</si>
  <si>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</si>
  <si>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</si>
  <si>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</si>
  <si>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</si>
  <si>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</si>
  <si>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</si>
  <si>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</si>
  <si>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</si>
  <si>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</si>
  <si>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</si>
  <si>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</si>
  <si>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</si>
  <si>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</si>
  <si>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</si>
  <si>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</si>
  <si>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</si>
  <si>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</si>
  <si>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</si>
  <si>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</si>
  <si>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</si>
  <si>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</si>
  <si>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</si>
  <si>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</si>
  <si>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</si>
  <si>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</si>
  <si>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</si>
  <si>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</si>
  <si>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</si>
  <si>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</si>
  <si>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</si>
  <si>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</si>
  <si>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</si>
  <si>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</si>
  <si>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</si>
  <si>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</si>
  <si>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</si>
  <si>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</si>
  <si>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</si>
  <si>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</si>
  <si>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</si>
  <si>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</si>
  <si>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</si>
  <si>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</si>
  <si>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</si>
  <si>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</si>
  <si>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</si>
  <si>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</si>
  <si>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</si>
  <si>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</si>
  <si>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</si>
  <si>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</si>
  <si>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</si>
  <si>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</si>
  <si>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</si>
  <si>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</si>
  <si>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</si>
  <si>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</si>
  <si>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</si>
  <si>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</si>
  <si>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</si>
  <si>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</si>
  <si>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</si>
  <si>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</si>
  <si>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</si>
  <si>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</si>
  <si>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</si>
  <si>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</si>
  <si>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</si>
  <si>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</si>
  <si>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</si>
  <si>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</si>
  <si>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</si>
  <si>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</si>
  <si>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</si>
  <si>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</si>
  <si>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</si>
  <si>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</si>
  <si>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</si>
  <si>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</si>
  <si>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</si>
  <si>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</si>
  <si>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</si>
  <si>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</si>
  <si>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</si>
  <si>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</si>
  <si>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</si>
  <si>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</si>
  <si>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</si>
  <si>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</si>
  <si>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</si>
  <si>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</si>
  <si>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</si>
  <si>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</si>
  <si>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</si>
  <si>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</si>
  <si>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</si>
  <si>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</si>
  <si>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</si>
  <si>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</si>
  <si>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</si>
  <si>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</si>
  <si>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</si>
  <si>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</si>
  <si>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</si>
  <si>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</si>
  <si>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</si>
  <si>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</si>
  <si>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</si>
  <si>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</si>
  <si>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</si>
  <si>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</si>
  <si>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</si>
  <si>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</si>
  <si>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</si>
  <si>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</si>
  <si>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</si>
  <si>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</si>
  <si>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</si>
  <si>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</si>
  <si>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</si>
  <si>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</si>
  <si>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</si>
  <si>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</si>
  <si>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</si>
  <si>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</si>
  <si>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</si>
  <si>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</si>
  <si>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</si>
  <si>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</si>
  <si>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</si>
  <si>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</si>
  <si>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</si>
  <si>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</si>
  <si>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</si>
  <si>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</si>
  <si>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</si>
  <si>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</si>
  <si>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</si>
  <si>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</si>
  <si>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</si>
  <si>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</si>
  <si>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</si>
  <si>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</si>
  <si>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</si>
  <si>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</si>
  <si>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</si>
  <si>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</si>
  <si>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</si>
  <si>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</si>
  <si>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</si>
  <si>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</si>
  <si>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</si>
  <si>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</si>
  <si>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</si>
  <si>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</si>
  <si>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</si>
  <si>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</si>
  <si>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</si>
  <si>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</si>
  <si>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</si>
  <si>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</si>
  <si>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</si>
  <si>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</si>
  <si>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</si>
  <si>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</si>
  <si>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</si>
  <si>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</si>
  <si>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</si>
  <si>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</si>
  <si>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</si>
  <si>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</si>
  <si>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</si>
  <si>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</si>
  <si>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</si>
  <si>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</si>
  <si>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</si>
  <si>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</si>
  <si>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</si>
  <si>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</si>
  <si>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</si>
  <si>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</si>
  <si>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</si>
  <si>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</si>
  <si>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</si>
  <si>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</si>
  <si>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</si>
  <si>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</si>
  <si>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</si>
  <si>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</si>
  <si>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</si>
  <si>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</si>
  <si>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</si>
  <si>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</si>
  <si>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</si>
  <si>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</si>
  <si>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</si>
  <si>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</si>
  <si>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</si>
  <si>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</si>
  <si>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</si>
  <si>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</si>
  <si>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</si>
  <si>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</si>
  <si>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</si>
  <si>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</si>
  <si>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</si>
  <si>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</si>
  <si>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</si>
  <si>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</si>
  <si>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</si>
  <si>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</si>
  <si>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</si>
  <si>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</si>
  <si>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</si>
  <si>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</si>
  <si>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</si>
  <si>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</si>
  <si>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</si>
  <si>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</si>
  <si>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</si>
  <si>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</si>
  <si>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</si>
  <si>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</si>
  <si>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</si>
  <si>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</si>
  <si>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</si>
  <si>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</si>
  <si>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</si>
  <si>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</si>
  <si>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</si>
  <si>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</si>
  <si>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</si>
  <si>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</si>
  <si>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</si>
  <si>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</si>
  <si>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</si>
  <si>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</si>
  <si>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</si>
  <si>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</si>
  <si>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</si>
  <si>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</si>
  <si>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</si>
  <si>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</si>
  <si>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</si>
  <si>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</si>
  <si>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</si>
  <si>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</si>
  <si>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</si>
  <si>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</si>
  <si>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</si>
  <si>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</si>
  <si>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</si>
  <si>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</si>
  <si>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</si>
  <si>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</si>
  <si>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</si>
  <si>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</si>
  <si>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</si>
  <si>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</si>
  <si>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</si>
  <si>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</si>
  <si>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</si>
  <si>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</si>
  <si>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</si>
  <si>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</si>
  <si>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</si>
  <si>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</si>
  <si>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</si>
  <si>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</si>
  <si>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</si>
  <si>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</si>
  <si>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</si>
  <si>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</si>
  <si>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</si>
  <si>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</si>
  <si>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</si>
  <si>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</si>
  <si>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</si>
  <si>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</si>
  <si>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</si>
  <si>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</si>
  <si>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</si>
  <si>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</si>
  <si>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</si>
  <si>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</si>
  <si>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</si>
  <si>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</si>
  <si>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</si>
  <si>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</si>
  <si>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</si>
  <si>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</si>
  <si>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</si>
  <si>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</si>
  <si>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</si>
  <si>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</si>
  <si>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</si>
  <si>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</si>
  <si>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</si>
  <si>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</si>
  <si>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</si>
  <si>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</si>
  <si>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</si>
  <si>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</si>
  <si>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</si>
  <si>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</si>
  <si>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</si>
  <si>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</si>
  <si>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</si>
  <si>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</si>
  <si>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</si>
  <si>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</si>
  <si>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</si>
  <si>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</si>
  <si>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</si>
  <si>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</si>
  <si>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</si>
  <si>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</si>
  <si>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</si>
  <si>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</si>
  <si>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</si>
  <si>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</si>
  <si>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</si>
  <si>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</si>
  <si>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</si>
  <si>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</si>
  <si>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</si>
  <si>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</si>
  <si>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</si>
  <si>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</si>
  <si>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</si>
  <si>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</si>
  <si>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</si>
  <si>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</si>
  <si>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</si>
  <si>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</si>
  <si>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</si>
  <si>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</si>
  <si>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</si>
  <si>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</si>
  <si>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</si>
  <si>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</si>
  <si>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</si>
  <si>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</si>
  <si>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</si>
  <si>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</si>
  <si>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</si>
  <si>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</si>
  <si>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</si>
  <si>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</si>
  <si>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</si>
  <si>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</si>
  <si>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</si>
  <si>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</si>
  <si>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</si>
  <si>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</si>
  <si>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</si>
  <si>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</si>
  <si>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</si>
  <si>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</si>
  <si>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</si>
  <si>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</si>
  <si>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</si>
  <si>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</si>
  <si>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</si>
  <si>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</si>
  <si>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</si>
  <si>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</si>
  <si>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</si>
  <si>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</si>
  <si>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</si>
  <si>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</si>
  <si>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</si>
  <si>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</si>
  <si>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</si>
  <si>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</si>
  <si>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</si>
  <si>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</si>
  <si>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</si>
  <si>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</si>
  <si>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</si>
  <si>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</si>
  <si>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</si>
  <si>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</si>
  <si>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</si>
  <si>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</si>
  <si>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</si>
  <si>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</si>
  <si>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</si>
  <si>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</si>
  <si>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</si>
  <si>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</si>
  <si>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</si>
  <si>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</si>
  <si>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</si>
  <si>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</si>
  <si>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</si>
  <si>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</si>
  <si>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</si>
  <si>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</si>
  <si>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</si>
  <si>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</si>
  <si>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</si>
  <si>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</si>
  <si>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</si>
  <si>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</si>
  <si>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</si>
  <si>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</si>
  <si>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</si>
  <si>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</si>
  <si>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</si>
  <si>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</si>
  <si>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</si>
  <si>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</si>
  <si>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</si>
  <si>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</si>
  <si>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</si>
  <si>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</si>
  <si>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</si>
  <si>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</si>
  <si>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</si>
  <si>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</si>
  <si>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</si>
  <si>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</si>
  <si>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</si>
  <si>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</si>
  <si>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</si>
  <si>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</si>
  <si>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</si>
  <si>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</si>
  <si>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</si>
  <si>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</si>
  <si>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</si>
  <si>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</si>
  <si>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</si>
  <si>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</si>
  <si>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</si>
  <si>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</si>
  <si>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</si>
  <si>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</si>
  <si>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</si>
  <si>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</si>
  <si>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</si>
  <si>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</si>
  <si>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</si>
  <si>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</si>
  <si>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</si>
  <si>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</si>
  <si>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</si>
  <si>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</si>
  <si>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</si>
  <si>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</si>
  <si>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</si>
  <si>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</si>
  <si>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</si>
  <si>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</si>
  <si>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</si>
  <si>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</si>
  <si>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</si>
  <si>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</si>
  <si>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</si>
  <si>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</si>
  <si>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</si>
  <si>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</si>
  <si>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</si>
  <si>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</si>
  <si>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</si>
  <si>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</si>
  <si>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</si>
  <si>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</si>
  <si>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</si>
  <si>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</si>
  <si>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</si>
  <si>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</si>
  <si>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</si>
  <si>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</si>
  <si>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</si>
  <si>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</si>
  <si>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</si>
  <si>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</si>
  <si>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</si>
  <si>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</si>
  <si>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</si>
  <si>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</si>
  <si>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</si>
  <si>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</si>
  <si>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</si>
  <si>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</si>
  <si>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</si>
  <si>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</si>
  <si>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</si>
  <si>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</si>
  <si>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</si>
  <si>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</si>
  <si>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</si>
  <si>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</si>
  <si>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</si>
  <si>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</si>
  <si>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</si>
  <si>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</si>
  <si>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</si>
  <si>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</si>
  <si>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</si>
  <si>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</si>
  <si>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</si>
  <si>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</si>
  <si>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</si>
  <si>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</si>
  <si>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</si>
  <si>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</si>
  <si>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</si>
  <si>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</si>
  <si>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</si>
  <si>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</si>
  <si>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</si>
  <si>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</si>
  <si>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</si>
  <si>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</si>
  <si>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</si>
  <si>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</si>
  <si>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</si>
  <si>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</si>
  <si>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</si>
  <si>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</si>
  <si>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</si>
  <si>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</si>
  <si>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</si>
  <si>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</si>
  <si>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</si>
  <si>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</si>
  <si>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</si>
  <si>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</si>
  <si>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</si>
  <si>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</si>
  <si>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</si>
  <si>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</si>
  <si>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</si>
  <si>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</si>
  <si>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</si>
  <si>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</si>
  <si>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</si>
  <si>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</si>
  <si>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</si>
  <si>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</si>
  <si>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</si>
  <si>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</si>
  <si>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</si>
  <si>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</si>
  <si>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</si>
  <si>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</si>
  <si>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</si>
  <si>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</si>
  <si>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</si>
  <si>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</si>
  <si>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</si>
  <si>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</si>
  <si>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</si>
  <si>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</si>
  <si>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</si>
  <si>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</si>
  <si>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</si>
  <si>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</si>
  <si>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</si>
  <si>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</si>
  <si>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</si>
  <si>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</si>
  <si>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</si>
  <si>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</si>
  <si>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</si>
  <si>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</si>
  <si>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</si>
  <si>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</si>
  <si>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</si>
  <si>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</si>
  <si>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</si>
  <si>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</si>
  <si>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</si>
  <si>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</si>
  <si>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</si>
  <si>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</si>
  <si>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</si>
  <si>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</si>
  <si>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</si>
  <si>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</si>
  <si>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</si>
  <si>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</si>
  <si>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</si>
  <si>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</si>
  <si>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</si>
  <si>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</si>
  <si>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</si>
  <si>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</si>
  <si>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</si>
  <si>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</si>
  <si>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</si>
  <si>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</si>
  <si>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</si>
  <si>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</si>
  <si>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</si>
  <si>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</si>
  <si>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</si>
  <si>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</si>
  <si>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</si>
  <si>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</si>
  <si>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</si>
  <si>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</si>
  <si>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</si>
  <si>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</si>
  <si>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</si>
  <si>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</si>
  <si>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</si>
  <si>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</si>
  <si>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</si>
  <si>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</si>
  <si>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</si>
  <si>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</si>
  <si>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</si>
  <si>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</si>
  <si>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</si>
  <si>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</si>
  <si>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</si>
  <si>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</si>
  <si>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</si>
  <si>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</si>
  <si>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</si>
  <si>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</si>
  <si>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</si>
  <si>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</si>
  <si>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</si>
  <si>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</si>
  <si>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</si>
  <si>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</si>
  <si>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</si>
  <si>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</si>
  <si>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</si>
  <si>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</si>
  <si>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</si>
  <si>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</si>
  <si>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</si>
  <si>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</si>
  <si>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</si>
  <si>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</si>
  <si>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</si>
  <si>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</si>
  <si>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</si>
  <si>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</si>
  <si>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</si>
  <si>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</si>
  <si>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</si>
  <si>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</si>
  <si>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</si>
  <si>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</si>
  <si>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</si>
  <si>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</si>
  <si>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</si>
  <si>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</si>
  <si>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</si>
  <si>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</si>
  <si>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</si>
  <si>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</si>
  <si>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</si>
  <si>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</si>
  <si>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</si>
  <si>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</si>
  <si>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</si>
  <si>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</si>
  <si>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</si>
  <si>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</si>
  <si>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</si>
  <si>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</si>
  <si>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</si>
  <si>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</si>
  <si>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</si>
  <si>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</si>
  <si>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</si>
  <si>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</si>
  <si>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</si>
  <si>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</si>
  <si>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</si>
  <si>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</si>
  <si>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</si>
  <si>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</si>
  <si>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</si>
  <si>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</si>
  <si>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</si>
  <si>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</si>
  <si>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</si>
  <si>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</si>
  <si>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</si>
  <si>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</si>
  <si>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</si>
  <si>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</si>
  <si>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</si>
  <si>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</si>
  <si>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</si>
  <si>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</si>
  <si>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</si>
  <si>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</si>
  <si>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</si>
  <si>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</si>
  <si>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</si>
  <si>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</si>
  <si>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</si>
  <si>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</si>
  <si>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</si>
  <si>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</si>
  <si>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</si>
  <si>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</si>
  <si>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</si>
  <si>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</si>
  <si>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</si>
  <si>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</si>
  <si>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</si>
  <si>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</si>
  <si>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</si>
  <si>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</si>
  <si>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</si>
  <si>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</si>
  <si>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</si>
  <si>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</si>
  <si>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</si>
  <si>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</si>
  <si>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</si>
  <si>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</si>
  <si>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</si>
  <si>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</si>
  <si>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</si>
  <si>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</si>
  <si>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</si>
  <si>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</si>
  <si>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</si>
  <si>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</si>
  <si>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</si>
  <si>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</si>
  <si>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</si>
  <si>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</si>
  <si>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</si>
  <si>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</si>
  <si>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</si>
  <si>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</si>
  <si>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</si>
  <si>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</si>
  <si>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</si>
  <si>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</si>
  <si>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</si>
  <si>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</si>
  <si>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</si>
  <si>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</si>
  <si>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</si>
  <si>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</si>
  <si>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</si>
  <si>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</si>
  <si>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</si>
  <si>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</si>
  <si>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</si>
  <si>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</si>
  <si>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</si>
  <si>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</si>
  <si>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</si>
  <si>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</si>
  <si>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</si>
  <si>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</si>
  <si>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</si>
  <si>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</si>
  <si>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</si>
  <si>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</si>
  <si>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</si>
  <si>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</si>
  <si>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</si>
  <si>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</si>
  <si>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</si>
  <si>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</si>
  <si>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</si>
  <si>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</si>
  <si>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</si>
  <si>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</si>
  <si>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</si>
  <si>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</si>
  <si>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</si>
  <si>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</si>
  <si>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</si>
  <si>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</si>
  <si>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</si>
  <si>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</si>
  <si>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</si>
  <si>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</si>
  <si>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</si>
  <si>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</si>
  <si>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</si>
  <si>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</si>
  <si>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</si>
  <si>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</si>
  <si>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</si>
  <si>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</si>
  <si>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</si>
  <si>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</si>
  <si>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</si>
  <si>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</si>
  <si>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</si>
  <si>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</si>
  <si>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</si>
  <si>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</si>
  <si>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</si>
  <si>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</si>
  <si>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</si>
  <si>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</si>
  <si>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</si>
  <si>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</si>
  <si>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</si>
  <si>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</si>
  <si>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</si>
  <si>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</si>
  <si>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</si>
  <si>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</si>
  <si>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</si>
  <si>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</si>
  <si>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</si>
  <si>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</si>
  <si>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</si>
  <si>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</si>
  <si>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</si>
  <si>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</si>
  <si>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</si>
  <si>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</si>
  <si>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</si>
  <si>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</si>
  <si>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</si>
  <si>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</si>
  <si>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</si>
  <si>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</si>
  <si>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</si>
  <si>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</si>
  <si>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</si>
  <si>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</si>
  <si>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</si>
  <si>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</si>
  <si>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</si>
  <si>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</si>
  <si>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</si>
  <si>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</si>
  <si>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</si>
  <si>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</si>
  <si>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</si>
  <si>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</si>
  <si>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</si>
  <si>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</si>
  <si>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</si>
  <si>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</si>
  <si>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</si>
  <si>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</si>
  <si>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</si>
  <si>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</si>
  <si>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</si>
  <si>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</si>
  <si>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</si>
  <si>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</si>
  <si>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</si>
  <si>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</si>
  <si>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</si>
  <si>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</si>
  <si>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</si>
  <si>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</si>
  <si>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</si>
  <si>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</si>
  <si>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</si>
  <si>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</si>
  <si>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</si>
  <si>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</si>
  <si>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</si>
  <si>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</si>
  <si>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</si>
  <si>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</si>
  <si>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</si>
  <si>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</si>
  <si>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</si>
  <si>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</si>
  <si>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</si>
  <si>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</si>
  <si>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</si>
  <si>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</si>
  <si>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</si>
  <si>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</si>
  <si>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</si>
  <si>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</si>
  <si>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</si>
  <si>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</si>
  <si>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</si>
  <si>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</si>
  <si>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</si>
  <si>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</si>
  <si>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</si>
  <si>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</si>
  <si>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</si>
  <si>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</si>
  <si>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</si>
  <si>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</si>
  <si>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</si>
  <si>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</si>
  <si>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</si>
  <si>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</si>
  <si>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</si>
  <si>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</si>
  <si>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</si>
  <si>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</si>
  <si>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</si>
  <si>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</si>
  <si>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</si>
  <si>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</si>
  <si>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</si>
  <si>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</si>
  <si>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</si>
  <si>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</si>
  <si>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</si>
  <si>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</si>
  <si>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</si>
  <si>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</si>
  <si>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</si>
  <si>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</si>
  <si>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</si>
  <si>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</si>
  <si>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</si>
  <si>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</si>
  <si>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</si>
  <si>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</si>
  <si>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</si>
  <si>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</si>
  <si>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</si>
  <si>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</si>
  <si>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</si>
  <si>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</si>
  <si>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</si>
  <si>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</si>
  <si>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</si>
  <si>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</si>
  <si>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</si>
  <si>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</si>
  <si>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</si>
  <si>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</si>
  <si>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</si>
  <si>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</si>
  <si>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</si>
  <si>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</si>
  <si>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</si>
  <si>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</si>
  <si>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</si>
  <si>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</si>
  <si>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</si>
  <si>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</si>
  <si>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</si>
  <si>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</si>
  <si>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</si>
  <si>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</si>
  <si>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</si>
  <si>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</si>
  <si>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</si>
  <si>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</si>
  <si>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</si>
  <si>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</si>
  <si>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</si>
  <si>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</si>
  <si>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</si>
  <si>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</si>
  <si>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</si>
  <si>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</si>
  <si>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</si>
  <si>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</si>
  <si>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</si>
  <si>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</si>
  <si>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</si>
  <si>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</si>
  <si>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</si>
  <si>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</si>
  <si>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</si>
  <si>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</si>
  <si>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</si>
  <si>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</si>
  <si>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</si>
  <si>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</si>
  <si>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</si>
  <si>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</si>
  <si>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</si>
  <si>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</si>
  <si>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</si>
  <si>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</si>
  <si>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</si>
  <si>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</si>
  <si>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</si>
  <si>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</si>
  <si>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</si>
  <si>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</si>
  <si>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</si>
  <si>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</si>
  <si>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</si>
  <si>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</si>
  <si>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</si>
  <si>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</si>
  <si>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</si>
  <si>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</si>
  <si>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</si>
  <si>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</si>
  <si>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</si>
  <si>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</si>
  <si>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</si>
  <si>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</si>
  <si>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</si>
  <si>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</si>
  <si>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</si>
  <si>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</si>
  <si>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</si>
  <si>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</si>
  <si>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</si>
  <si>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</si>
  <si>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</si>
  <si>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</si>
  <si>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</si>
  <si>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</si>
  <si>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</si>
  <si>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</si>
  <si>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</si>
  <si>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</si>
  <si>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</si>
  <si>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</si>
  <si>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</si>
  <si>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</si>
  <si>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</si>
  <si>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</si>
  <si>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</si>
  <si>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</si>
  <si>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</si>
  <si>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</si>
  <si>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</si>
  <si>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</si>
  <si>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</si>
  <si>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</si>
  <si>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</si>
  <si>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</si>
  <si>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</si>
  <si>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</si>
  <si>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</si>
  <si>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</si>
  <si>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</si>
  <si>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</si>
  <si>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</si>
  <si>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</si>
  <si>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</si>
  <si>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</si>
  <si>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</si>
  <si>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</si>
  <si>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</si>
  <si>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</si>
  <si>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</si>
  <si>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</si>
  <si>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</si>
  <si>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</si>
  <si>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</si>
  <si>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</si>
  <si>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</si>
  <si>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</si>
  <si>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</si>
  <si>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</si>
  <si>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</si>
  <si>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</si>
  <si>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</si>
  <si>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</si>
  <si>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</si>
  <si>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</si>
  <si>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</si>
  <si>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</si>
  <si>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</si>
  <si>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</si>
  <si>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</si>
  <si>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</si>
  <si>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</si>
  <si>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</si>
  <si>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</si>
  <si>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</si>
  <si>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</si>
  <si>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</si>
  <si>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</si>
  <si>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</si>
  <si>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</si>
  <si>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</si>
  <si>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</si>
  <si>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</si>
  <si>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</si>
  <si>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</si>
  <si>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</si>
  <si>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</si>
  <si>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</si>
  <si>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</si>
  <si>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</si>
  <si>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</si>
  <si>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</si>
  <si>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</si>
  <si>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</si>
  <si>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</si>
  <si>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</si>
  <si>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</si>
  <si>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</si>
  <si>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</si>
  <si>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</si>
  <si>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</si>
  <si>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</si>
  <si>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</si>
  <si>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</si>
  <si>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</si>
  <si>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</si>
  <si>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</si>
  <si>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</si>
  <si>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</si>
  <si>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</si>
  <si>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</si>
  <si>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</si>
  <si>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</si>
  <si>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</si>
  <si>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</si>
  <si>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</si>
  <si>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</si>
  <si>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</si>
  <si>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</si>
  <si>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</si>
  <si>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</si>
  <si>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</si>
  <si>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</si>
  <si>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</si>
  <si>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</si>
  <si>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</si>
  <si>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</si>
  <si>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</si>
  <si>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</si>
  <si>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</si>
  <si>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</si>
  <si>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</si>
  <si>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</si>
  <si>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</si>
  <si>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</si>
  <si>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</si>
  <si>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</si>
  <si>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</si>
  <si>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</si>
  <si>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</si>
  <si>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</si>
  <si>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</si>
  <si>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</si>
  <si>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</si>
  <si>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</si>
  <si>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</si>
  <si>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</si>
  <si>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</si>
  <si>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</si>
  <si>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</si>
  <si>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</si>
  <si>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</si>
  <si>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</si>
  <si>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</si>
  <si>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</si>
  <si>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</si>
  <si>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</si>
  <si>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</si>
  <si>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</si>
  <si>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</si>
  <si>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</si>
  <si>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</si>
  <si>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</si>
  <si>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</si>
  <si>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</si>
  <si>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</si>
  <si>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</si>
  <si>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</si>
  <si>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</si>
  <si>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</si>
  <si>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</si>
  <si>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</si>
  <si>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</si>
  <si>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</si>
  <si>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</si>
  <si>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</si>
  <si>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</si>
  <si>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</si>
  <si>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</si>
  <si>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</si>
  <si>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</si>
  <si>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</si>
  <si>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</si>
  <si>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</si>
  <si>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</si>
  <si>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</si>
  <si>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</si>
  <si>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</si>
  <si>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</si>
  <si>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</si>
  <si>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</si>
  <si>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</si>
  <si>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</si>
  <si>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</si>
  <si>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</si>
  <si>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</si>
  <si>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</si>
  <si>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</si>
  <si>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</si>
  <si>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</si>
  <si>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</si>
  <si>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</si>
  <si>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</si>
  <si>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</si>
  <si>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</si>
  <si>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</si>
  <si>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</si>
  <si>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</si>
  <si>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</si>
  <si>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</si>
  <si>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</si>
  <si>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</si>
  <si>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</si>
  <si>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</si>
  <si>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</si>
  <si>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</si>
  <si>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</si>
  <si>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</si>
  <si>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</si>
  <si>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</si>
  <si>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</si>
  <si>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</si>
  <si>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</si>
  <si>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</si>
  <si>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</si>
  <si>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</si>
  <si>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</si>
  <si>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</si>
  <si>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</si>
  <si>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</si>
  <si>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</si>
  <si>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</si>
  <si>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</si>
  <si>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</si>
  <si>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</si>
  <si>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</si>
  <si>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</si>
  <si>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</si>
  <si>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</si>
  <si>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</si>
  <si>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</si>
  <si>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</si>
  <si>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</si>
  <si>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</si>
  <si>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</si>
  <si>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</si>
  <si>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</si>
  <si>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</si>
  <si>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</si>
  <si>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</si>
  <si>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</si>
  <si>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</si>
  <si>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</si>
  <si>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</si>
  <si>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</si>
  <si>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</si>
  <si>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</si>
  <si>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</si>
  <si>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</si>
  <si>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</si>
  <si>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</si>
  <si>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</si>
  <si>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</si>
  <si>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</si>
  <si>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</si>
  <si>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</si>
  <si>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</si>
  <si>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</si>
  <si>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</si>
  <si>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</si>
  <si>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</si>
  <si>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</si>
  <si>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</si>
  <si>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</si>
  <si>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</si>
  <si>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</si>
  <si>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</si>
  <si>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</si>
  <si>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</si>
  <si>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</si>
  <si>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</si>
  <si>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</si>
  <si>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</si>
  <si>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</si>
  <si>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</si>
  <si>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</si>
  <si>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</si>
  <si>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</si>
  <si>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</si>
  <si>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</si>
  <si>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</si>
  <si>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</si>
  <si>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</si>
  <si>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</si>
  <si>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</si>
  <si>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</si>
  <si>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</si>
  <si>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</si>
  <si>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</si>
  <si>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</si>
  <si>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</si>
  <si>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</si>
  <si>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</si>
  <si>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</si>
  <si>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</si>
  <si>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</si>
  <si>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</si>
  <si>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</si>
  <si>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</si>
  <si>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</si>
  <si>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</si>
  <si>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</si>
  <si>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</si>
  <si>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</si>
  <si>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</si>
  <si>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</si>
  <si>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</si>
  <si>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</si>
  <si>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</si>
  <si>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</si>
  <si>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</si>
  <si>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</si>
  <si>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</si>
  <si>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</si>
  <si>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</si>
  <si>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</si>
  <si>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</si>
  <si>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</si>
  <si>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</si>
  <si>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</si>
  <si>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</si>
  <si>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</si>
  <si>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</si>
  <si>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</si>
  <si>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</si>
  <si>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</si>
  <si>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</si>
  <si>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</si>
  <si>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</si>
  <si>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</si>
  <si>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</si>
  <si>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</si>
  <si>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</si>
  <si>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</si>
  <si>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</si>
  <si>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</si>
  <si>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</si>
  <si>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</si>
  <si>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</si>
  <si>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</si>
  <si>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</si>
  <si>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</si>
  <si>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</si>
  <si>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</si>
  <si>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</si>
  <si>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</si>
  <si>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</si>
  <si>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</si>
  <si>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</si>
  <si>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</si>
  <si>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</si>
  <si>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</si>
  <si>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</si>
  <si>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</si>
  <si>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</si>
  <si>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</si>
  <si>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</si>
  <si>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</si>
  <si>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</si>
  <si>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</si>
  <si>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</si>
  <si>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</si>
  <si>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</si>
  <si>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</si>
  <si>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</si>
  <si>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</si>
  <si>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</si>
  <si>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</si>
  <si>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</si>
  <si>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</si>
  <si>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</si>
  <si>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</si>
  <si>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</si>
  <si>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</si>
  <si>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</si>
  <si>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</si>
  <si>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</si>
  <si>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</si>
  <si>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</si>
  <si>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</si>
  <si>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</si>
  <si>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</si>
  <si>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</si>
  <si>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</si>
  <si>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</si>
  <si>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</si>
  <si>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</si>
  <si>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</si>
  <si>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</si>
  <si>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</si>
  <si>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</si>
  <si>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</si>
  <si>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</si>
  <si>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</si>
  <si>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</si>
  <si>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</si>
  <si>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</si>
  <si>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</si>
  <si>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</si>
  <si>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</si>
  <si>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</si>
  <si>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</si>
  <si>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</si>
  <si>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</si>
  <si>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</si>
  <si>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</si>
  <si>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</si>
  <si>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</si>
  <si>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</si>
  <si>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</si>
  <si>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</si>
  <si>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</si>
  <si>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</si>
  <si>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</si>
  <si>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</si>
  <si>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</si>
  <si>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</si>
  <si>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</si>
  <si>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</si>
  <si>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</si>
  <si>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</si>
  <si>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</si>
  <si>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</si>
  <si>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</si>
  <si>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</si>
  <si>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</si>
  <si>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</si>
  <si>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</si>
  <si>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</si>
  <si>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</si>
  <si>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</si>
  <si>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</si>
  <si>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</si>
  <si>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</si>
  <si>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</si>
  <si>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</si>
  <si>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</si>
  <si>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</si>
  <si>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</si>
  <si>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</si>
  <si>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</si>
  <si>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</si>
  <si>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</si>
  <si>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</si>
  <si>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</si>
  <si>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</si>
  <si>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</si>
  <si>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</si>
  <si>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</si>
  <si>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</si>
  <si>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</si>
  <si>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</si>
  <si>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</si>
  <si>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</si>
  <si>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</si>
  <si>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</si>
  <si>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</si>
  <si>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</si>
  <si>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</si>
  <si>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</si>
  <si>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</si>
  <si>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</si>
  <si>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</si>
  <si>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</si>
  <si>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</si>
  <si>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</si>
  <si>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</si>
  <si>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</si>
  <si>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</si>
  <si>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</si>
  <si>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</si>
  <si>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</si>
  <si>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</si>
  <si>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</si>
  <si>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</si>
  <si>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</si>
  <si>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</si>
  <si>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</si>
  <si>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</si>
  <si>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</si>
  <si>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</si>
  <si>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</si>
  <si>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</si>
  <si>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</si>
  <si>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</si>
  <si>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</si>
  <si>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</si>
  <si>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</si>
  <si>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</si>
  <si>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</si>
  <si>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</si>
  <si>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</si>
  <si>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</si>
  <si>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</si>
  <si>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</si>
  <si>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</si>
  <si>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</si>
  <si>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</si>
  <si>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</si>
  <si>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</si>
  <si>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</si>
  <si>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</si>
  <si>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</si>
  <si>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</si>
  <si>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</si>
  <si>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</si>
  <si>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</si>
  <si>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</si>
  <si>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</si>
  <si>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</si>
  <si>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</si>
  <si>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</si>
  <si>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</si>
  <si>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</si>
  <si>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</si>
  <si>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</si>
  <si>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</si>
  <si>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</si>
  <si>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</si>
  <si>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</si>
  <si>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</si>
  <si>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</si>
  <si>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</si>
  <si>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</si>
  <si>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</si>
  <si>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</si>
  <si>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</si>
  <si>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</si>
  <si>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</si>
  <si>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</si>
  <si>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</si>
  <si>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</si>
  <si>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</si>
  <si>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</si>
  <si>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</si>
  <si>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</si>
  <si>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</si>
  <si>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</si>
  <si>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</si>
  <si>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</si>
  <si>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</si>
  <si>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</si>
  <si>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</si>
  <si>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</si>
  <si>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</si>
  <si>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</si>
  <si>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</si>
  <si>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</si>
  <si>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</si>
  <si>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</si>
  <si>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</si>
  <si>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</si>
  <si>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</si>
  <si>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</si>
  <si>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</si>
  <si>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</si>
  <si>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</si>
  <si>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</si>
  <si>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</si>
  <si>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</si>
  <si>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</si>
  <si>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</si>
  <si>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</si>
  <si>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</si>
  <si>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</si>
  <si>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</si>
  <si>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</si>
  <si>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</si>
  <si>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</si>
  <si>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</si>
  <si>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</si>
  <si>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</si>
  <si>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</si>
  <si>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</si>
  <si>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</si>
  <si>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</si>
  <si>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</si>
  <si>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</si>
  <si>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</si>
  <si>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</si>
  <si>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</si>
  <si>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</si>
  <si>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</si>
  <si>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</si>
  <si>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</si>
  <si>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</si>
  <si>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</si>
  <si>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</si>
  <si>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</si>
  <si>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</si>
  <si>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</si>
  <si>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</si>
  <si>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</si>
  <si>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</si>
  <si>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</si>
  <si>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</si>
  <si>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</si>
  <si>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</si>
  <si>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</si>
  <si>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</si>
  <si>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</si>
  <si>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</si>
  <si>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</si>
  <si>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</si>
  <si>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</si>
  <si>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</si>
  <si>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</si>
  <si>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</si>
  <si>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</si>
  <si>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</si>
  <si>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</si>
  <si>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</si>
  <si>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</si>
  <si>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</si>
  <si>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</si>
  <si>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</si>
  <si>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</si>
  <si>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</si>
  <si>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</si>
  <si>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</si>
  <si>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</si>
  <si>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</si>
  <si>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</si>
  <si>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</si>
  <si>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</si>
  <si>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</si>
  <si>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</si>
  <si>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</si>
  <si>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</si>
  <si>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</si>
  <si>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</si>
  <si>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</si>
  <si>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</si>
  <si>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</si>
  <si>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</si>
  <si>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</si>
  <si>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</si>
  <si>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</si>
  <si>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</si>
  <si>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</si>
  <si>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</si>
  <si>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</si>
  <si>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</si>
  <si>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</si>
  <si>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</si>
  <si>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</si>
  <si>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</si>
  <si>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</si>
  <si>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</si>
  <si>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</si>
  <si>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</si>
  <si>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</si>
  <si>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</si>
  <si>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</si>
  <si>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</si>
  <si>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</si>
  <si>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</si>
  <si>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</si>
  <si>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</si>
  <si>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</si>
  <si>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</si>
  <si>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</si>
  <si>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</si>
  <si>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</si>
  <si>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</si>
  <si>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</si>
  <si>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</si>
  <si>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</si>
  <si>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</si>
  <si>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</si>
  <si>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</si>
  <si>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</si>
  <si>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</si>
  <si>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</si>
  <si>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</si>
  <si>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</si>
  <si>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</si>
  <si>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</si>
  <si>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</si>
  <si>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</si>
  <si>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</si>
  <si>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</si>
  <si>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</si>
  <si>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</si>
  <si>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</si>
  <si>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</si>
  <si>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</si>
  <si>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</si>
  <si>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</si>
  <si>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</si>
  <si>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</si>
  <si>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</si>
  <si>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</si>
  <si>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</si>
  <si>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</si>
  <si>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</si>
  <si>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</si>
  <si>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</si>
  <si>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</si>
  <si>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</si>
  <si>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</si>
  <si>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</si>
  <si>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</si>
  <si>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</si>
  <si>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</si>
  <si>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</si>
  <si>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</si>
  <si>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</si>
  <si>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</si>
  <si>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</si>
  <si>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</si>
  <si>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</si>
  <si>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</si>
  <si>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</si>
  <si>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</si>
  <si>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</si>
  <si>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</si>
  <si>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</si>
  <si>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</si>
  <si>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</si>
  <si>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</si>
  <si>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</si>
  <si>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</si>
  <si>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</si>
  <si>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</si>
  <si>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</si>
  <si>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</si>
  <si>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</si>
  <si>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</si>
  <si>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</si>
  <si>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</si>
  <si>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</si>
  <si>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</si>
  <si>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</si>
  <si>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</si>
  <si>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</si>
  <si>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</si>
  <si>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</si>
  <si>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</si>
  <si>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</si>
  <si>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</si>
  <si>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</si>
  <si>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</si>
  <si>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</si>
  <si>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</si>
  <si>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</si>
  <si>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</si>
  <si>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</si>
  <si>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</si>
  <si>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</si>
  <si>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</si>
  <si>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</si>
  <si>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</si>
  <si>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</si>
  <si>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</si>
  <si>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</si>
  <si>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</si>
  <si>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</si>
  <si>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</si>
  <si>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</si>
  <si>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</si>
  <si>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</si>
  <si>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</si>
  <si>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</si>
  <si>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</si>
  <si>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</si>
  <si>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</si>
  <si>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</si>
  <si>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</si>
  <si>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</si>
  <si>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</si>
  <si>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</si>
  <si>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</si>
  <si>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</si>
  <si>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</si>
  <si>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</si>
  <si>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</si>
  <si>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</si>
  <si>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</si>
  <si>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</si>
  <si>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</si>
  <si>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</si>
  <si>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</si>
  <si>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</si>
  <si>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</si>
  <si>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</si>
  <si>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</si>
  <si>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</si>
  <si>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</si>
  <si>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</si>
  <si>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</si>
  <si>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</si>
  <si>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</si>
  <si>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</si>
  <si>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</si>
  <si>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</si>
  <si>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</si>
  <si>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</si>
  <si>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</si>
  <si>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</si>
  <si>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</si>
  <si>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</si>
  <si>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</si>
  <si>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</si>
  <si>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</si>
  <si>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</si>
  <si>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</si>
  <si>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</si>
  <si>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</si>
  <si>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</si>
  <si>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</si>
  <si>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</si>
  <si>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</si>
  <si>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</si>
  <si>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</si>
  <si>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</si>
  <si>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</si>
  <si>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</si>
  <si>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</si>
  <si>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</si>
  <si>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</si>
  <si>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</si>
  <si>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</si>
  <si>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</si>
  <si>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</si>
  <si>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</si>
  <si>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</si>
  <si>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</si>
  <si>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</si>
  <si>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</si>
  <si>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</si>
  <si>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</si>
  <si>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</si>
  <si>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</si>
  <si>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</si>
  <si>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</si>
  <si>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</si>
  <si>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</si>
  <si>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</si>
  <si>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</si>
  <si>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</si>
  <si>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</si>
  <si>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</si>
  <si>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</si>
  <si>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</si>
  <si>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</si>
  <si>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</si>
  <si>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</si>
  <si>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</si>
  <si>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</si>
  <si>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</si>
  <si>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</si>
  <si>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</si>
  <si>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</si>
  <si>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</si>
  <si>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</si>
  <si>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</si>
  <si>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</si>
  <si>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</si>
  <si>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</si>
  <si>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</si>
  <si>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</si>
  <si>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</si>
  <si>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</si>
  <si>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</si>
  <si>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</si>
  <si>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</si>
  <si>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</si>
  <si>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</si>
  <si>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</si>
  <si>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</si>
  <si>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</si>
  <si>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</si>
  <si>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</si>
  <si>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</si>
  <si>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</si>
  <si>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</si>
  <si>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</si>
  <si>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</si>
  <si>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</si>
  <si>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</si>
  <si>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</si>
  <si>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</si>
  <si>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</si>
  <si>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</si>
  <si>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</si>
  <si>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</si>
  <si>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</si>
  <si>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</si>
  <si>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</si>
  <si>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</si>
  <si>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</si>
  <si>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</si>
  <si>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</si>
  <si>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</si>
  <si>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</si>
  <si>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</si>
  <si>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</si>
  <si>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</si>
  <si>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</si>
  <si>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</si>
  <si>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</si>
  <si>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</si>
  <si>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</si>
  <si>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</si>
  <si>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</si>
  <si>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</si>
  <si>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</si>
  <si>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</si>
  <si>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</si>
  <si>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</si>
  <si>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</si>
  <si>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</si>
  <si>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</si>
  <si>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</si>
  <si>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</si>
  <si>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</si>
  <si>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</si>
  <si>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</si>
  <si>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</si>
  <si>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</si>
  <si>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</si>
  <si>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</si>
  <si>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</si>
  <si>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</si>
  <si>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</si>
  <si>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</si>
  <si>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</si>
  <si>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</si>
  <si>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</si>
  <si>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</si>
  <si>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</si>
  <si>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</si>
  <si>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</si>
  <si>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</si>
  <si>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</si>
  <si>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</si>
  <si>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</si>
  <si>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</si>
  <si>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</si>
  <si>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</si>
  <si>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</si>
  <si>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</si>
  <si>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</si>
  <si>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</si>
  <si>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</si>
  <si>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</si>
  <si>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</si>
  <si>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</si>
  <si>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</si>
  <si>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</si>
  <si>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</si>
  <si>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</si>
  <si>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</si>
  <si>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</si>
  <si>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</si>
  <si>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</si>
  <si>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</si>
  <si>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</si>
  <si>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</si>
  <si>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</si>
  <si>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</si>
  <si>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</si>
  <si>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</si>
  <si>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</si>
  <si>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</si>
  <si>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</si>
  <si>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</si>
  <si>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</si>
  <si>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</si>
  <si>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</si>
  <si>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</si>
  <si>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</si>
  <si>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</si>
  <si>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</si>
  <si>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</si>
  <si>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</si>
  <si>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</si>
  <si>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</si>
  <si>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</si>
  <si>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</si>
  <si>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</si>
  <si>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</si>
  <si>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</si>
  <si>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</si>
  <si>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</si>
  <si>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</si>
  <si>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</si>
  <si>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</si>
  <si>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</si>
  <si>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</si>
  <si>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</si>
  <si>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</si>
  <si>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</si>
  <si>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</si>
  <si>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</si>
  <si>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</si>
  <si>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</si>
  <si>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</si>
  <si>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</si>
  <si>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</si>
  <si>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</si>
  <si>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</si>
  <si>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</si>
  <si>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</si>
  <si>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</si>
  <si>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</si>
  <si>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</si>
  <si>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</si>
  <si>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</si>
  <si>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</si>
  <si>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</si>
  <si>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</si>
  <si>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</si>
  <si>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</si>
  <si>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</si>
  <si>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</si>
  <si>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</si>
  <si>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</si>
  <si>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</si>
  <si>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</si>
  <si>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</si>
  <si>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</si>
  <si>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</si>
  <si>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</si>
  <si>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</si>
  <si>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</si>
  <si>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</si>
  <si>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</si>
  <si>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</si>
  <si>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</si>
  <si>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</si>
  <si>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</si>
  <si>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</si>
  <si>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</si>
  <si>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</si>
  <si>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</si>
  <si>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</si>
  <si>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</si>
  <si>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</si>
  <si>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</si>
  <si>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</si>
  <si>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</si>
  <si>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</si>
  <si>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</si>
  <si>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</si>
  <si>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</si>
  <si>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</si>
  <si>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</si>
  <si>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</si>
  <si>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</si>
  <si>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</si>
  <si>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</si>
  <si>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</si>
  <si>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</si>
  <si>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</si>
  <si>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</si>
  <si>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</si>
  <si>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</si>
  <si>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</si>
  <si>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</si>
  <si>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</si>
  <si>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</si>
  <si>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</si>
  <si>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</si>
  <si>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</si>
  <si>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</si>
  <si>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</si>
  <si>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</si>
  <si>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</si>
  <si>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</si>
  <si>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</si>
  <si>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</si>
  <si>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</si>
  <si>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</si>
  <si>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</si>
  <si>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</si>
  <si>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</si>
  <si>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</si>
  <si>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</si>
  <si>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</si>
  <si>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</si>
  <si>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</si>
  <si>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</si>
  <si>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</si>
  <si>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</si>
  <si>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</si>
  <si>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</si>
  <si>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</si>
  <si>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</si>
  <si>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</si>
  <si>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</si>
  <si>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</si>
  <si>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</si>
  <si>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</si>
  <si>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</si>
  <si>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</si>
  <si>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</si>
  <si>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</si>
  <si>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</si>
  <si>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</si>
  <si>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</si>
  <si>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</si>
  <si>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</si>
  <si>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</si>
  <si>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</si>
  <si>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</si>
  <si>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</si>
  <si>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</si>
  <si>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</si>
  <si>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</si>
  <si>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</si>
  <si>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</si>
  <si>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</si>
  <si>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</si>
  <si>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</si>
  <si>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</si>
  <si>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</si>
  <si>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</si>
  <si>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</si>
  <si>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</si>
  <si>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</si>
  <si>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</si>
  <si>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</si>
  <si>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</si>
  <si>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</si>
  <si>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</si>
  <si>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</si>
  <si>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</si>
  <si>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</si>
  <si>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</si>
  <si>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</si>
  <si>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</si>
  <si>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</si>
  <si>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</si>
  <si>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</si>
  <si>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</si>
  <si>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</si>
  <si>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</si>
  <si>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</si>
  <si>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</si>
  <si>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</si>
  <si>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</si>
  <si>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</si>
  <si>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</si>
  <si>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</si>
  <si>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</si>
  <si>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</si>
  <si>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</si>
  <si>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</si>
  <si>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</si>
  <si>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</si>
  <si>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</si>
  <si>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</si>
  <si>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</si>
  <si>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</si>
  <si>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</si>
  <si>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</si>
  <si>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</si>
  <si>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</si>
  <si>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</si>
  <si>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</si>
  <si>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</si>
  <si>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</si>
  <si>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</si>
  <si>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</si>
  <si>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</si>
  <si>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</si>
  <si>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</si>
  <si>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</si>
  <si>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</si>
  <si>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</si>
  <si>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</si>
  <si>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</si>
  <si>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</si>
  <si>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</si>
  <si>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</si>
  <si>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</si>
  <si>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</si>
  <si>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</si>
  <si>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</si>
  <si>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</si>
  <si>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</si>
  <si>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</si>
  <si>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</si>
  <si>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</si>
  <si>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</si>
  <si>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</si>
  <si>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</si>
  <si>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</si>
  <si>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</si>
  <si>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</si>
  <si>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</si>
  <si>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</si>
  <si>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</si>
  <si>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</si>
  <si>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</si>
  <si>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</si>
  <si>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</si>
  <si>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</si>
  <si>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</si>
  <si>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</si>
  <si>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</si>
  <si>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</si>
  <si>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</si>
  <si>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</si>
  <si>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</si>
  <si>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</si>
  <si>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</si>
  <si>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</si>
  <si>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</si>
  <si>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</si>
  <si>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</si>
  <si>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</si>
  <si>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</si>
  <si>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</si>
  <si>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</si>
  <si>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</si>
  <si>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</si>
  <si>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</si>
  <si>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</si>
  <si>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</si>
  <si>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</si>
  <si>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</si>
  <si>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</si>
  <si>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</si>
  <si>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</si>
  <si>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</si>
  <si>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</si>
  <si>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</si>
  <si>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</si>
  <si>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</si>
  <si>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</si>
  <si>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</si>
  <si>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</si>
  <si>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</si>
  <si>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</si>
  <si>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</si>
  <si>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</si>
  <si>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</si>
  <si>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</si>
  <si>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</si>
  <si>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</si>
  <si>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</si>
  <si>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</si>
  <si>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</si>
  <si>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</si>
  <si>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</si>
  <si>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</si>
  <si>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</si>
  <si>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</si>
  <si>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</si>
  <si>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</si>
  <si>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</si>
  <si>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</si>
  <si>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</si>
  <si>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</si>
  <si>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</si>
  <si>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</si>
  <si>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</si>
  <si>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</si>
  <si>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</si>
  <si>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</si>
  <si>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</si>
  <si>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</si>
  <si>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</si>
  <si>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</si>
  <si>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</si>
  <si>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</si>
  <si>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</si>
  <si>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</si>
  <si>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</si>
  <si>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</si>
  <si>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</si>
  <si>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</si>
  <si>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</si>
  <si>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</si>
  <si>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</si>
  <si>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</si>
  <si>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</si>
  <si>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</si>
  <si>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</si>
  <si>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</si>
  <si>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</si>
  <si>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</si>
  <si>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</si>
  <si>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</si>
  <si>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</si>
  <si>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</si>
  <si>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</si>
  <si>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</si>
  <si>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</si>
  <si>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</si>
  <si>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</si>
  <si>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</si>
  <si>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</si>
  <si>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</si>
  <si>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</si>
  <si>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</si>
  <si>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</si>
  <si>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</si>
  <si>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</si>
  <si>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</si>
  <si>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</si>
  <si>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</si>
  <si>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</si>
  <si>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</si>
  <si>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</si>
  <si>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</si>
  <si>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</si>
  <si>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</si>
  <si>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</si>
  <si>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</si>
  <si>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</si>
  <si>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</si>
  <si>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</si>
  <si>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</si>
  <si>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</si>
  <si>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</si>
  <si>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</si>
  <si>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</si>
  <si>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</si>
  <si>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</si>
  <si>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</si>
  <si>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</si>
  <si>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</si>
  <si>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</si>
  <si>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</si>
  <si>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</si>
  <si>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</si>
  <si>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</si>
  <si>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</si>
  <si>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</si>
  <si>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</si>
  <si>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</si>
  <si>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</si>
  <si>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</si>
  <si>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</si>
  <si>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</si>
  <si>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</si>
  <si>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</si>
  <si>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</si>
  <si>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</si>
  <si>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</si>
  <si>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</si>
  <si>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</si>
  <si>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</si>
  <si>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</si>
  <si>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</si>
  <si>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</si>
  <si>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</si>
  <si>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</si>
  <si>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</si>
  <si>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</si>
  <si>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</si>
  <si>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</si>
  <si>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</si>
  <si>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</si>
  <si>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</si>
  <si>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</si>
  <si>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</si>
  <si>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</si>
  <si>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</si>
  <si>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</si>
  <si>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</si>
  <si>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</si>
  <si>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</si>
  <si>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</si>
  <si>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</si>
  <si>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</si>
  <si>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</si>
  <si>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</si>
  <si>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</si>
  <si>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</si>
  <si>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</si>
  <si>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</si>
  <si>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</si>
  <si>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</si>
  <si>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</si>
  <si>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</si>
  <si>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</si>
  <si>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</si>
  <si>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</si>
  <si>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</si>
  <si>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</si>
  <si>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</si>
  <si>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</si>
  <si>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</si>
  <si>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</si>
  <si>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</si>
  <si>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</si>
  <si>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</si>
  <si>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</si>
  <si>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</si>
  <si>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</si>
  <si>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</si>
  <si>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</si>
  <si>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</si>
  <si>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</si>
  <si>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</si>
  <si>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</si>
  <si>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</si>
  <si>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</si>
  <si>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</si>
  <si>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</si>
  <si>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</si>
  <si>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</si>
  <si>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</si>
  <si>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</si>
  <si>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</si>
  <si>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</si>
  <si>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</si>
  <si>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</si>
  <si>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</si>
  <si>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</si>
  <si>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</si>
  <si>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</si>
  <si>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</si>
  <si>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</si>
  <si>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</si>
  <si>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</si>
  <si>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</si>
  <si>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</si>
  <si>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</si>
  <si>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</si>
  <si>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</si>
  <si>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</si>
  <si>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</si>
  <si>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</si>
  <si>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</si>
  <si>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</si>
  <si>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</si>
  <si>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</si>
  <si>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</si>
  <si>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</si>
  <si>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</si>
  <si>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</si>
  <si>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</si>
  <si>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</si>
  <si>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</si>
  <si>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</si>
  <si>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</si>
  <si>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</si>
  <si>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</si>
  <si>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</si>
  <si>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</si>
  <si>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</si>
  <si>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</si>
  <si>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</si>
  <si>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</si>
  <si>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</si>
  <si>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</si>
  <si>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</si>
  <si>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</si>
  <si>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</si>
  <si>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</si>
  <si>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</si>
  <si>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</si>
  <si>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</si>
  <si>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</si>
  <si>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</si>
  <si>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</si>
  <si>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</si>
  <si>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</si>
  <si>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</si>
  <si>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</si>
  <si>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</si>
  <si>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</si>
  <si>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</si>
  <si>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</si>
  <si>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</si>
  <si>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</si>
  <si>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</si>
  <si>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</si>
  <si>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</si>
  <si>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</si>
  <si>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</si>
  <si>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</si>
  <si>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</si>
  <si>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</si>
  <si>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</si>
  <si>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</si>
  <si>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</si>
  <si>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</si>
  <si>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</si>
  <si>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</si>
  <si>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</si>
  <si>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</si>
  <si>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</si>
  <si>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</si>
  <si>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</si>
  <si>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</si>
  <si>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</si>
  <si>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</si>
  <si>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</si>
  <si>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</si>
  <si>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</si>
  <si>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</si>
  <si>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</si>
  <si>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</si>
  <si>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</si>
  <si>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</si>
  <si>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</si>
  <si>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</si>
  <si>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</si>
  <si>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</si>
  <si>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</si>
  <si>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</si>
  <si>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</si>
  <si>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</si>
  <si>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</si>
  <si>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</si>
  <si>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</si>
  <si>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</si>
  <si>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</si>
  <si>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</si>
  <si>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</si>
  <si>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</si>
  <si>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</si>
  <si>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</si>
  <si>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</si>
  <si>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</si>
  <si>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</si>
  <si>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</si>
  <si>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</si>
  <si>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</si>
  <si>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</si>
  <si>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</si>
  <si>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</si>
  <si>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</si>
  <si>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</si>
  <si>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</si>
  <si>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</si>
  <si>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</si>
  <si>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</si>
  <si>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</si>
  <si>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</si>
  <si>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</si>
  <si>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</si>
  <si>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</si>
  <si>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</si>
  <si>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</si>
  <si>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</si>
  <si>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</si>
  <si>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</si>
  <si>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</si>
  <si>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</si>
  <si>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</si>
  <si>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</si>
  <si>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</si>
  <si>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</si>
  <si>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</si>
  <si>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</si>
  <si>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</si>
  <si>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</si>
  <si>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</si>
  <si>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</si>
  <si>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</si>
  <si>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</si>
  <si>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</si>
  <si>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</si>
  <si>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</si>
  <si>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</si>
  <si>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</si>
  <si>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</si>
  <si>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</si>
  <si>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</si>
  <si>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</si>
  <si>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</si>
  <si>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</si>
  <si>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</si>
  <si>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</si>
  <si>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</si>
  <si>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</si>
  <si>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</si>
  <si>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</si>
  <si>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</si>
  <si>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</si>
  <si>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</si>
  <si>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</si>
  <si>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</si>
  <si>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</si>
  <si>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</si>
  <si>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</si>
  <si>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</si>
  <si>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</si>
  <si>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</si>
  <si>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</si>
  <si>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</si>
  <si>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</si>
  <si>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</si>
  <si>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</si>
  <si>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</si>
  <si>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</si>
  <si>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</si>
  <si>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</si>
  <si>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</si>
  <si>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</si>
  <si>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</si>
  <si>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</si>
  <si>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</si>
  <si>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</si>
  <si>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</si>
  <si>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</si>
  <si>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</si>
  <si>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</si>
  <si>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</si>
  <si>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</si>
  <si>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</si>
  <si>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</si>
  <si>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</si>
  <si>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</si>
  <si>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</si>
  <si>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</si>
  <si>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</si>
  <si>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</si>
  <si>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</si>
  <si>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</si>
  <si>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</si>
  <si>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</si>
  <si>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</si>
  <si>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</si>
  <si>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</si>
  <si>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</si>
  <si>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</si>
  <si>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</si>
  <si>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</si>
  <si>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</si>
  <si>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</si>
  <si>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</si>
  <si>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</si>
  <si>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</si>
  <si>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</si>
  <si>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</si>
  <si>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</si>
  <si>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</si>
  <si>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</si>
  <si>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</si>
  <si>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</si>
  <si>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</si>
  <si>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</si>
  <si>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</si>
  <si>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</si>
  <si>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</si>
  <si>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</si>
  <si>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</si>
  <si>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</si>
  <si>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</si>
  <si>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</si>
  <si>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</si>
  <si>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</si>
  <si>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</si>
  <si>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</si>
  <si>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</si>
  <si>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</si>
  <si>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</si>
  <si>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</si>
  <si>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</si>
  <si>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</si>
  <si>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</si>
  <si>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</si>
  <si>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</si>
  <si>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</si>
  <si>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</si>
  <si>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</si>
  <si>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</si>
  <si>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</si>
  <si>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</si>
  <si>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</si>
  <si>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</si>
  <si>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</si>
  <si>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</si>
  <si>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</si>
  <si>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</si>
  <si>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</si>
  <si>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</si>
  <si>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</si>
  <si>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</si>
  <si>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</si>
  <si>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</si>
  <si>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</si>
  <si>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</si>
  <si>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</si>
  <si>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</si>
  <si>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</si>
  <si>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</si>
  <si>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</si>
  <si>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</si>
  <si>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</si>
  <si>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</si>
  <si>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</si>
  <si>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</si>
  <si>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</si>
  <si>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</si>
  <si>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</si>
  <si>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</si>
  <si>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</si>
  <si>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</si>
  <si>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</si>
  <si>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</si>
  <si>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</si>
  <si>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</si>
  <si>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</si>
  <si>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</si>
  <si>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</si>
  <si>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</si>
  <si>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</si>
  <si>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</si>
  <si>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</si>
  <si>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</si>
  <si>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</si>
  <si>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</si>
  <si>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</si>
  <si>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</si>
  <si>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</si>
  <si>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</si>
  <si>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</si>
  <si>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</si>
  <si>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</si>
  <si>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</si>
  <si>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</si>
  <si>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</si>
  <si>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</si>
  <si>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</si>
  <si>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</si>
  <si>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</si>
  <si>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</si>
  <si>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</si>
  <si>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</si>
  <si>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</si>
  <si>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</si>
  <si>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</si>
  <si>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</si>
  <si>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</si>
  <si>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</si>
  <si>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</si>
  <si>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</si>
  <si>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</si>
  <si>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</si>
  <si>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</si>
  <si>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</si>
  <si>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</si>
  <si>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</si>
  <si>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</si>
  <si>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</si>
  <si>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</si>
  <si>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</si>
  <si>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</si>
  <si>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</si>
  <si>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</si>
  <si>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</si>
  <si>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</si>
  <si>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</si>
  <si>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</si>
  <si>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</si>
  <si>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</si>
  <si>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</si>
  <si>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</si>
  <si>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</si>
  <si>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</si>
  <si>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</si>
  <si>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</si>
  <si>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</si>
  <si>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</si>
  <si>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</si>
  <si>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</si>
  <si>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</si>
  <si>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</si>
  <si>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</si>
  <si>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</si>
  <si>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</si>
  <si>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</si>
  <si>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</si>
  <si>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</si>
  <si>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</si>
  <si>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</si>
  <si>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</si>
  <si>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</si>
  <si>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</si>
  <si>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</si>
  <si>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</si>
  <si>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</si>
  <si>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</si>
  <si>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</si>
  <si>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</si>
  <si>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</si>
  <si>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</si>
  <si>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</si>
  <si>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</si>
  <si>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</si>
  <si>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</si>
  <si>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</si>
  <si>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</si>
  <si>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</si>
  <si>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</si>
  <si>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</si>
  <si>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</si>
  <si>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</si>
  <si>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</si>
  <si>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</si>
  <si>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</si>
  <si>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</si>
  <si>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</si>
  <si>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</si>
  <si>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</si>
  <si>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</si>
  <si>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</si>
  <si>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</si>
  <si>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</si>
  <si>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</si>
  <si>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</si>
  <si>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</si>
  <si>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</si>
  <si>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</si>
  <si>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</si>
  <si>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</si>
  <si>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</si>
  <si>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</si>
  <si>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</si>
  <si>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</si>
  <si>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</si>
  <si>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</si>
  <si>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</si>
  <si>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</si>
  <si>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</si>
  <si>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</si>
  <si>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</si>
  <si>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</si>
  <si>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</si>
  <si>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</si>
  <si>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</si>
  <si>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</si>
  <si>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</si>
  <si>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</si>
  <si>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</si>
  <si>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</si>
  <si>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</si>
  <si>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</si>
  <si>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</si>
  <si>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</si>
  <si>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</si>
  <si>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</si>
  <si>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</si>
  <si>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</si>
  <si>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</si>
  <si>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</si>
  <si>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</si>
  <si>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</si>
  <si>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</si>
  <si>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</si>
  <si>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</si>
  <si>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</si>
  <si>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</si>
  <si>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</si>
  <si>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</si>
  <si>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</si>
  <si>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</si>
  <si>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</si>
  <si>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</si>
  <si>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</si>
  <si>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</si>
  <si>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</si>
  <si>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</si>
  <si>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</si>
  <si>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</si>
  <si>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</si>
  <si>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</si>
  <si>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</si>
  <si>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</si>
  <si>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</si>
  <si>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</si>
  <si>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</si>
  <si>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</si>
  <si>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</si>
  <si>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</si>
  <si>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</si>
  <si>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</si>
  <si>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</si>
  <si>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</si>
  <si>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</si>
  <si>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</si>
  <si>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</si>
  <si>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</si>
  <si>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</si>
  <si>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</si>
  <si>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</si>
  <si>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</si>
  <si>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</si>
  <si>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</si>
  <si>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</si>
  <si>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</si>
  <si>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</si>
  <si>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</si>
  <si>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</si>
  <si>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</si>
  <si>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</si>
  <si>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</si>
  <si>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</si>
  <si>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</si>
  <si>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</si>
  <si>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</si>
  <si>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</si>
  <si>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</si>
  <si>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</si>
  <si>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</si>
  <si>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</si>
  <si>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</si>
  <si>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</si>
  <si>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</si>
  <si>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</si>
  <si>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</si>
  <si>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</si>
  <si>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</si>
  <si>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</si>
  <si>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</si>
  <si>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</si>
  <si>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</si>
  <si>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</si>
  <si>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</si>
  <si>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</si>
  <si>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</si>
  <si>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</si>
  <si>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</si>
  <si>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</si>
  <si>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</si>
  <si>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</si>
  <si>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</si>
  <si>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</si>
  <si>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</si>
  <si>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</si>
  <si>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</si>
  <si>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</si>
  <si>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</si>
  <si>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</si>
  <si>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</si>
  <si>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</si>
  <si>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</si>
  <si>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</si>
  <si>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</si>
  <si>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</si>
  <si>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</si>
  <si>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</si>
  <si>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</si>
  <si>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</si>
  <si>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</si>
  <si>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</si>
  <si>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</si>
  <si>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</si>
  <si>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</si>
  <si>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</si>
  <si>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</si>
  <si>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</si>
  <si>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</si>
  <si>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</si>
  <si>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</si>
  <si>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</si>
  <si>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</si>
  <si>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</si>
  <si>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</si>
  <si>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</si>
  <si>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</si>
  <si>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</si>
  <si>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</si>
  <si>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</si>
  <si>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</si>
  <si>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</si>
  <si>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</si>
  <si>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</si>
  <si>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</si>
  <si>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</si>
  <si>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</si>
  <si>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</si>
  <si>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</si>
  <si>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</si>
  <si>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</si>
  <si>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</si>
  <si>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</si>
  <si>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</si>
  <si>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</si>
  <si>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</si>
  <si>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</si>
  <si>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</si>
  <si>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</si>
  <si>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</si>
  <si>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</si>
  <si>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</si>
  <si>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</si>
  <si>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</si>
  <si>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</si>
  <si>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</si>
  <si>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</si>
  <si>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</si>
  <si>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</si>
  <si>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</si>
  <si>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</si>
  <si>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</si>
  <si>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</si>
  <si>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</si>
  <si>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</si>
  <si>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</si>
  <si>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</si>
  <si>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</si>
  <si>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</si>
  <si>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</si>
  <si>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</si>
  <si>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</si>
  <si>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</si>
  <si>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</si>
  <si>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</si>
  <si>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</si>
  <si>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</si>
  <si>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</si>
  <si>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</si>
  <si>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</si>
  <si>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</si>
  <si>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</si>
  <si>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</si>
  <si>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</si>
  <si>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</si>
  <si>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</si>
  <si>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</si>
  <si>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</si>
  <si>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</si>
  <si>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</si>
  <si>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</si>
  <si>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</si>
  <si>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</si>
  <si>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</si>
  <si>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</si>
  <si>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</si>
  <si>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</si>
  <si>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</si>
  <si>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</si>
  <si>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</si>
  <si>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</si>
  <si>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</si>
  <si>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</si>
  <si>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</si>
  <si>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</si>
  <si>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</si>
  <si>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</si>
  <si>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</si>
  <si>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</si>
  <si>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</si>
  <si>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</si>
  <si>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</si>
  <si>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</si>
  <si>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</si>
  <si>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</si>
  <si>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</si>
  <si>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</si>
  <si>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</si>
  <si>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</si>
  <si>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</si>
  <si>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</si>
  <si>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</si>
  <si>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</si>
  <si>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</si>
  <si>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</si>
  <si>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</si>
  <si>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</si>
  <si>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</si>
  <si>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</si>
  <si>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</si>
  <si>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</si>
  <si>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</si>
  <si>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</si>
  <si>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</si>
  <si>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</si>
  <si>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</si>
  <si>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</si>
  <si>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</si>
  <si>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</si>
  <si>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</si>
  <si>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</si>
  <si>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</si>
  <si>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</si>
  <si>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</si>
  <si>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</si>
  <si>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</si>
  <si>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</si>
  <si>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</si>
  <si>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</si>
  <si>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</si>
  <si>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</si>
  <si>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</si>
  <si>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</si>
  <si>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</si>
  <si>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</si>
  <si>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</si>
  <si>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</si>
  <si>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</si>
  <si>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</si>
  <si>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</si>
  <si>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</si>
  <si>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</si>
  <si>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</si>
  <si>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</si>
  <si>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</si>
  <si>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</si>
  <si>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</si>
  <si>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</si>
  <si>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</si>
  <si>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</si>
  <si>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</si>
  <si>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</si>
  <si>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</si>
  <si>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</si>
  <si>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</si>
  <si>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</si>
  <si>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</si>
  <si>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</si>
  <si>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</si>
  <si>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</si>
  <si>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</si>
  <si>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</si>
  <si>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</si>
  <si>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</si>
  <si>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</si>
  <si>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</si>
  <si>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</si>
  <si>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</si>
  <si>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</si>
  <si>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</si>
  <si>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</si>
  <si>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</si>
  <si>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</si>
  <si>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</si>
  <si>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</si>
  <si>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</si>
  <si>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</si>
  <si>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</si>
  <si>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</si>
  <si>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</si>
  <si>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</si>
  <si>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</si>
  <si>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</si>
  <si>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</si>
  <si>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</si>
  <si>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</si>
  <si>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</si>
  <si>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</si>
  <si>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</si>
  <si>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</si>
  <si>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</si>
  <si>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</si>
  <si>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</si>
  <si>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</si>
  <si>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</si>
  <si>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</si>
  <si>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</si>
  <si>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</si>
  <si>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</si>
  <si>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</si>
  <si>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</si>
  <si>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</si>
  <si>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</si>
  <si>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</si>
  <si>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</si>
  <si>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</si>
  <si>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</si>
  <si>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</si>
  <si>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</si>
  <si>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</si>
  <si>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</si>
  <si>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</si>
  <si>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</si>
  <si>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</si>
  <si>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</si>
  <si>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</si>
  <si>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</si>
  <si>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</si>
  <si>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</si>
  <si>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</si>
  <si>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</si>
  <si>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</si>
  <si>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</si>
  <si>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</si>
  <si>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</si>
  <si>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</si>
  <si>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</si>
  <si>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</si>
  <si>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</si>
  <si>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</si>
  <si>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</si>
  <si>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</si>
  <si>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</si>
  <si>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</si>
  <si>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</si>
  <si>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</si>
  <si>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</si>
  <si>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</si>
  <si>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</si>
  <si>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</si>
  <si>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</si>
  <si>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</si>
  <si>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</si>
  <si>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</si>
  <si>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</si>
  <si>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</si>
  <si>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</si>
  <si>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</si>
  <si>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</si>
  <si>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</si>
  <si>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</si>
  <si>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</si>
  <si>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</si>
  <si>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</si>
  <si>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</si>
  <si>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</si>
  <si>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</si>
  <si>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</si>
  <si>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</si>
  <si>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</si>
  <si>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</si>
  <si>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</si>
  <si>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</si>
  <si>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</si>
  <si>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</si>
  <si>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</si>
  <si>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</si>
  <si>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</si>
  <si>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</si>
  <si>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</si>
  <si>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</si>
  <si>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</si>
  <si>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</si>
  <si>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</si>
  <si>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</si>
  <si>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</si>
  <si>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</si>
  <si>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</si>
  <si>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</si>
  <si>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</si>
  <si>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</si>
  <si>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</si>
  <si>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</si>
  <si>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</si>
  <si>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</si>
  <si>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</si>
  <si>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</si>
  <si>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</si>
  <si>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</si>
  <si>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</si>
  <si>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</si>
  <si>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</si>
  <si>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</si>
  <si>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</si>
  <si>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</si>
  <si>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</si>
  <si>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</si>
  <si>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</si>
  <si>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</si>
  <si>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</si>
  <si>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</si>
  <si>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</si>
  <si>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</si>
  <si>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</si>
  <si>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</si>
  <si>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</si>
  <si>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</si>
  <si>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</si>
  <si>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</si>
  <si>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</si>
  <si>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</si>
  <si>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</si>
  <si>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</si>
  <si>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</si>
  <si>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</si>
  <si>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</si>
  <si>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</si>
  <si>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</si>
  <si>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</si>
  <si>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</si>
  <si>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</si>
  <si>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</si>
  <si>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</si>
  <si>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</si>
  <si>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</si>
  <si>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</si>
  <si>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</si>
  <si>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</si>
  <si>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</si>
  <si>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</si>
  <si>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</si>
  <si>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</si>
  <si>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</si>
  <si>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</si>
  <si>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</si>
  <si>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</si>
  <si>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</si>
  <si>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</si>
  <si>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</si>
  <si>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</si>
  <si>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</si>
  <si>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</si>
  <si>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</si>
  <si>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</si>
  <si>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</si>
  <si>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</si>
  <si>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</si>
  <si>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</si>
  <si>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</si>
  <si>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</si>
  <si>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</si>
  <si>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</si>
  <si>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</si>
  <si>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</si>
  <si>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</si>
  <si>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</si>
  <si>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</si>
  <si>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</si>
  <si>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</si>
  <si>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</si>
  <si>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</si>
  <si>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</si>
  <si>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</si>
  <si>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</si>
  <si>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</si>
  <si>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</si>
  <si>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</si>
  <si>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</si>
  <si>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</si>
  <si>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</si>
  <si>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</si>
  <si>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</si>
  <si>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</si>
  <si>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</si>
  <si>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</si>
  <si>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</si>
  <si>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</si>
  <si>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</si>
  <si>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</si>
  <si>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</si>
  <si>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</si>
  <si>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</si>
  <si>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</si>
  <si>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</si>
  <si>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</si>
  <si>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</si>
  <si>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</si>
  <si>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</si>
  <si>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</si>
  <si>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</si>
  <si>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</si>
  <si>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</si>
  <si>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</si>
  <si>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</si>
  <si>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</si>
  <si>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</si>
  <si>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</si>
  <si>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</si>
  <si>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</si>
  <si>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</si>
  <si>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</si>
  <si>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</si>
  <si>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</si>
  <si>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</si>
  <si>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</si>
  <si>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</si>
  <si>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</si>
  <si>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</si>
  <si>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</si>
  <si>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</si>
  <si>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</si>
  <si>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</si>
  <si>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</si>
  <si>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</si>
  <si>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</si>
  <si>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</si>
  <si>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</si>
  <si>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</si>
  <si>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</si>
  <si>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</si>
  <si>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</si>
  <si>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</si>
  <si>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</si>
  <si>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</si>
  <si>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</si>
  <si>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</si>
  <si>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</si>
  <si>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</si>
  <si>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</si>
  <si>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</si>
  <si>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</si>
  <si>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</si>
  <si>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</si>
  <si>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</si>
  <si>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</si>
  <si>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</si>
  <si>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</si>
  <si>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</si>
  <si>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</si>
  <si>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</si>
  <si>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</si>
  <si>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</si>
  <si>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</si>
  <si>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</si>
  <si>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</si>
  <si>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</si>
  <si>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</si>
  <si>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</si>
  <si>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</si>
  <si>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</si>
  <si>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</si>
  <si>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</si>
  <si>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</si>
  <si>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</si>
  <si>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</si>
  <si>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</si>
  <si>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</si>
  <si>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</si>
  <si>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</si>
  <si>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</si>
  <si>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</si>
  <si>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</si>
  <si>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</si>
  <si>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</si>
  <si>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</si>
  <si>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</si>
  <si>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</si>
  <si>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</si>
  <si>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</si>
  <si>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</si>
  <si>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</si>
  <si>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</si>
  <si>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</si>
  <si>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</si>
  <si>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</si>
  <si>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</si>
  <si>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</si>
  <si>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</si>
  <si>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</si>
  <si>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</si>
  <si>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</si>
  <si>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</si>
  <si>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</si>
  <si>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</si>
  <si>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</si>
  <si>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</si>
  <si>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</si>
  <si>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</si>
  <si>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</si>
  <si>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</si>
  <si>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</si>
  <si>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</si>
  <si>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</si>
  <si>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</si>
  <si>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</si>
  <si>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</si>
  <si>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</si>
  <si>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</si>
  <si>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</si>
  <si>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</si>
  <si>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</si>
  <si>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</si>
  <si>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</si>
  <si>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</si>
  <si>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</si>
  <si>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</si>
  <si>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</si>
  <si>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</si>
  <si>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</si>
  <si>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</si>
  <si>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</si>
  <si>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</si>
  <si>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</si>
  <si>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</si>
  <si>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</si>
  <si>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</si>
  <si>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</si>
  <si>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</si>
  <si>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</si>
  <si>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</si>
  <si>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</si>
  <si>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</si>
  <si>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</si>
  <si>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</si>
  <si>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</si>
  <si>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</si>
  <si>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</si>
  <si>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</si>
  <si>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</si>
  <si>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</si>
  <si>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</si>
  <si>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</si>
  <si>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</si>
  <si>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</si>
  <si>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</si>
  <si>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</si>
  <si>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</si>
  <si>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</si>
  <si>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</si>
  <si>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</si>
  <si>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</si>
  <si>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</si>
  <si>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</si>
  <si>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</si>
  <si>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</si>
  <si>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</si>
  <si>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</si>
  <si>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</si>
  <si>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</si>
  <si>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</si>
  <si>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</si>
  <si>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</si>
  <si>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</si>
  <si>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</si>
  <si>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</si>
  <si>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</si>
  <si>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</si>
  <si>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</si>
  <si>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</si>
  <si>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</si>
  <si>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</si>
  <si>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</si>
  <si>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</si>
  <si>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</si>
  <si>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</si>
  <si>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</si>
  <si>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</si>
  <si>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</si>
  <si>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</si>
  <si>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</si>
  <si>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</si>
  <si>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</si>
  <si>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</si>
  <si>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</si>
  <si>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</si>
  <si>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</si>
  <si>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</si>
  <si>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</si>
  <si>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</si>
  <si>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</si>
  <si>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</si>
  <si>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</si>
  <si>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</si>
  <si>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</si>
  <si>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</si>
  <si>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</si>
  <si>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</si>
  <si>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</si>
  <si>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</si>
  <si>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</si>
  <si>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</si>
  <si>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</si>
  <si>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</si>
  <si>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</si>
  <si>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</si>
  <si>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</si>
  <si>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</si>
  <si>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</si>
  <si>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</si>
  <si>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</si>
  <si>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</si>
  <si>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</si>
  <si>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</si>
  <si>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</si>
  <si>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</si>
  <si>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</si>
  <si>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</si>
  <si>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</si>
  <si>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</si>
  <si>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</si>
  <si>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</si>
  <si>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</si>
  <si>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</si>
  <si>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</si>
  <si>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</si>
  <si>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</si>
  <si>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</si>
  <si>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</si>
  <si>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</si>
  <si>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</si>
  <si>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</si>
  <si>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</si>
  <si>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</si>
  <si>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</si>
  <si>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</si>
  <si>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</si>
  <si>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</si>
  <si>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</si>
  <si>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</si>
  <si>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</si>
  <si>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</si>
  <si>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</si>
  <si>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</si>
  <si>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</si>
  <si>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</si>
  <si>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</si>
  <si>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</si>
  <si>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</si>
  <si>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</si>
  <si>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</si>
  <si>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</si>
  <si>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</si>
  <si>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</si>
  <si>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</si>
  <si>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</si>
  <si>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</si>
  <si>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</si>
  <si>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</si>
  <si>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</si>
  <si>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</si>
  <si>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</si>
  <si>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</si>
  <si>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</si>
  <si>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</si>
  <si>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</si>
  <si>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</si>
  <si>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</si>
  <si>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</si>
  <si>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</si>
  <si>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</si>
  <si>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</si>
  <si>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</si>
  <si>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</si>
  <si>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</si>
  <si>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</si>
  <si>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</si>
  <si>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</si>
  <si>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</si>
  <si>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</si>
  <si>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</si>
  <si>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</si>
  <si>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</si>
  <si>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</si>
  <si>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</si>
  <si>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</si>
  <si>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</si>
  <si>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</si>
  <si>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</si>
  <si>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</si>
  <si>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</si>
  <si>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</si>
  <si>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</si>
  <si>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</si>
  <si>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</si>
  <si>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</si>
  <si>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</si>
  <si>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</si>
  <si>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</si>
  <si>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</si>
  <si>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</si>
  <si>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</si>
  <si>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</si>
  <si>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</si>
  <si>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</si>
  <si>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</si>
  <si>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</si>
  <si>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</si>
  <si>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</si>
  <si>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</si>
  <si>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</si>
  <si>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</si>
  <si>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</si>
  <si>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</si>
  <si>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</si>
  <si>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</si>
  <si>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</si>
  <si>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</si>
  <si>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</si>
  <si>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</si>
  <si>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</si>
  <si>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</si>
  <si>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</si>
  <si>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</si>
  <si>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</si>
  <si>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</si>
  <si>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</si>
  <si>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</si>
  <si>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</si>
  <si>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</si>
  <si>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</si>
  <si>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</si>
  <si>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</si>
  <si>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</si>
  <si>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</si>
  <si>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</si>
  <si>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</si>
  <si>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</si>
  <si>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</si>
  <si>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</si>
  <si>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</si>
  <si>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</si>
  <si>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</si>
  <si>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</si>
  <si>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</si>
  <si>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</si>
  <si>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</si>
  <si>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</si>
  <si>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</si>
  <si>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</si>
  <si>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</si>
  <si>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</si>
  <si>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</si>
  <si>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</si>
  <si>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</si>
  <si>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</si>
  <si>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</si>
  <si>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</si>
  <si>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</si>
  <si>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</si>
  <si>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</si>
  <si>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</si>
  <si>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</si>
  <si>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</si>
  <si>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</si>
  <si>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</si>
  <si>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</si>
  <si>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</si>
  <si>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</si>
  <si>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</si>
  <si>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</si>
  <si>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</si>
  <si>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</si>
  <si>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</si>
  <si>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</si>
  <si>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</si>
  <si>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</si>
  <si>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</si>
  <si>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</si>
  <si>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</si>
  <si>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</si>
  <si>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</si>
  <si>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</si>
  <si>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</si>
  <si>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</si>
  <si>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</si>
  <si>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</si>
  <si>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</si>
  <si>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</si>
  <si>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</si>
  <si>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</si>
  <si>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</si>
  <si>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</si>
  <si>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</si>
  <si>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</si>
  <si>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</si>
  <si>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</si>
  <si>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</si>
  <si>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</si>
  <si>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</si>
  <si>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</si>
  <si>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</si>
  <si>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</si>
  <si>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</si>
  <si>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</si>
  <si>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</si>
  <si>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</si>
  <si>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</si>
  <si>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</si>
  <si>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</si>
  <si>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</si>
  <si>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</si>
  <si>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</si>
  <si>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</si>
  <si>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</si>
  <si>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</si>
  <si>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</si>
  <si>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</si>
  <si>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</si>
  <si>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</si>
  <si>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</si>
  <si>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</si>
  <si>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</si>
  <si>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</si>
  <si>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</si>
  <si>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</si>
  <si>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</si>
  <si>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</si>
  <si>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</si>
  <si>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</si>
  <si>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</si>
  <si>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</si>
  <si>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</si>
  <si>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</si>
  <si>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</si>
  <si>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</si>
  <si>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</si>
  <si>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</si>
  <si>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</si>
  <si>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</si>
  <si>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</si>
  <si>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</si>
  <si>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</si>
  <si>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</si>
  <si>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</si>
  <si>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</si>
  <si>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</si>
  <si>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</si>
  <si>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</si>
  <si>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</si>
  <si>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</si>
  <si>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</si>
  <si>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</si>
  <si>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</si>
  <si>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</si>
  <si>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</si>
  <si>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</si>
  <si>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</si>
  <si>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</si>
  <si>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</si>
  <si>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</si>
  <si>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</si>
  <si>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</si>
  <si>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</si>
  <si>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</si>
  <si>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</si>
  <si>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</si>
  <si>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</si>
  <si>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</si>
  <si>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</si>
  <si>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</si>
  <si>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</si>
  <si>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</si>
  <si>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</si>
  <si>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</si>
  <si>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</si>
  <si>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</si>
  <si>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</si>
  <si>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</si>
  <si>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</si>
  <si>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</si>
  <si>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</si>
  <si>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</si>
  <si>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</si>
  <si>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</si>
  <si>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</si>
  <si>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</si>
  <si>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</si>
  <si>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</si>
  <si>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</si>
  <si>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</si>
  <si>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</si>
  <si>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</si>
  <si>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</si>
  <si>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</si>
  <si>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</si>
  <si>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</si>
  <si>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</si>
  <si>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</si>
  <si>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</si>
  <si>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</si>
  <si>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</si>
  <si>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</si>
  <si>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</si>
  <si>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</si>
  <si>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</si>
  <si>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</si>
  <si>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</si>
  <si>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</si>
  <si>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</si>
  <si>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</si>
  <si>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</si>
  <si>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</si>
  <si>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</si>
  <si>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</si>
  <si>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</si>
  <si>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</si>
  <si>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</si>
  <si>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</si>
  <si>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</si>
  <si>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</si>
  <si>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</si>
  <si>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</si>
  <si>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</si>
  <si>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</si>
  <si>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</si>
  <si>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</si>
  <si>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</si>
  <si>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</si>
  <si>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</si>
  <si>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</si>
  <si>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</si>
  <si>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</si>
  <si>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</si>
  <si>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</si>
  <si>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</si>
  <si>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</si>
  <si>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</si>
  <si>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</si>
  <si>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</si>
  <si>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</si>
  <si>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</si>
  <si>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</si>
  <si>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</si>
  <si>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</si>
  <si>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</si>
  <si>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</si>
  <si>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</si>
  <si>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</si>
  <si>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</si>
  <si>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</si>
  <si>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</si>
  <si>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</si>
  <si>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</si>
  <si>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</si>
  <si>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</si>
  <si>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</si>
  <si>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</si>
  <si>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</si>
  <si>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</si>
  <si>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</si>
  <si>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</si>
  <si>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</si>
  <si>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</si>
  <si>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</si>
  <si>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</si>
  <si>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</si>
  <si>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</si>
  <si>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</si>
  <si>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</si>
  <si>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</si>
  <si>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</si>
  <si>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</si>
  <si>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</si>
  <si>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</si>
  <si>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</si>
  <si>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</si>
  <si>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</si>
  <si>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</si>
  <si>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</si>
  <si>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</si>
  <si>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</si>
  <si>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</si>
  <si>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</si>
  <si>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</si>
  <si>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</si>
  <si>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</si>
  <si>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</si>
  <si>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</si>
  <si>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</si>
  <si>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</si>
  <si>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</si>
  <si>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</si>
  <si>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</si>
  <si>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</si>
  <si>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</si>
  <si>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</si>
  <si>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</si>
  <si>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</si>
  <si>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</si>
  <si>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</si>
  <si>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</si>
  <si>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</si>
  <si>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</si>
  <si>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</si>
  <si>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</si>
  <si>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</si>
  <si>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</si>
  <si>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</si>
  <si>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</si>
  <si>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</si>
  <si>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</si>
  <si>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</si>
  <si>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</si>
  <si>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</si>
  <si>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</si>
  <si>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</si>
  <si>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</si>
  <si>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</si>
  <si>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</si>
  <si>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</si>
  <si>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</si>
  <si>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</si>
  <si>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</si>
  <si>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</si>
  <si>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</si>
  <si>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</si>
  <si>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</si>
  <si>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</si>
  <si>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</si>
  <si>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</si>
  <si>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</si>
  <si>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</si>
  <si>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</si>
  <si>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</si>
  <si>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</si>
  <si>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</si>
  <si>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</si>
  <si>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</si>
  <si>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</si>
  <si>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</si>
  <si>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</si>
  <si>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</si>
  <si>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</si>
  <si>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</si>
  <si>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</si>
  <si>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</si>
  <si>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</si>
  <si>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</si>
  <si>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</si>
  <si>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</si>
  <si>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</si>
  <si>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</si>
  <si>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</si>
  <si>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</si>
  <si>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</si>
  <si>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</si>
  <si>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</si>
  <si>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</si>
  <si>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</si>
  <si>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</si>
  <si>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</si>
  <si>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</si>
  <si>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</si>
  <si>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</si>
  <si>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</si>
  <si>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</si>
  <si>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</si>
  <si>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</si>
  <si>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</si>
  <si>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</si>
  <si>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</si>
  <si>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</si>
  <si>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</si>
  <si>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</si>
  <si>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</si>
  <si>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</si>
  <si>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</si>
  <si>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</si>
  <si>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</si>
  <si>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</si>
  <si>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</si>
  <si>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</si>
  <si>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</si>
  <si>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</si>
  <si>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</si>
  <si>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</si>
  <si>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</si>
  <si>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</si>
  <si>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</si>
  <si>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</si>
  <si>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</si>
  <si>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</si>
  <si>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</si>
  <si>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</si>
  <si>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</si>
  <si>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</si>
  <si>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</si>
  <si>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</si>
  <si>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</si>
  <si>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</si>
  <si>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</si>
  <si>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</si>
  <si>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</si>
  <si>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</si>
  <si>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</si>
  <si>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</si>
  <si>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</si>
  <si>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</si>
  <si>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</si>
  <si>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</si>
  <si>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</si>
  <si>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</si>
  <si>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</si>
  <si>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</si>
  <si>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</si>
  <si>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</si>
  <si>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</si>
  <si>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</si>
  <si>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</si>
  <si>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</si>
  <si>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</si>
  <si>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</si>
  <si>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</si>
  <si>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</si>
  <si>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</si>
  <si>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</si>
  <si>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</si>
  <si>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</si>
  <si>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</si>
  <si>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</si>
  <si>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</si>
  <si>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</si>
  <si>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</si>
  <si>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</si>
  <si>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</si>
  <si>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</si>
  <si>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</si>
  <si>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</si>
  <si>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</si>
  <si>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</si>
  <si>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</si>
  <si>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</si>
  <si>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</si>
  <si>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</si>
  <si>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</si>
  <si>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</si>
  <si>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</si>
  <si>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</si>
  <si>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</si>
  <si>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</si>
  <si>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</si>
  <si>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</si>
  <si>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</si>
  <si>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</si>
  <si>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</si>
  <si>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</si>
  <si>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</si>
  <si>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</si>
  <si>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</si>
  <si>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</si>
  <si>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</si>
  <si>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</si>
  <si>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</si>
  <si>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</si>
  <si>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</si>
  <si>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</si>
  <si>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</si>
  <si>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</si>
  <si>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</si>
  <si>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</si>
  <si>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</si>
  <si>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</si>
  <si>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</si>
  <si>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</si>
  <si>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</si>
  <si>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</si>
  <si>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</si>
  <si>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</si>
  <si>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</si>
  <si>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</si>
  <si>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</si>
  <si>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</si>
  <si>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</si>
  <si>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</si>
  <si>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</si>
  <si>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</si>
  <si>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</si>
  <si>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</si>
  <si>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</si>
  <si>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</si>
  <si>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</si>
  <si>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</si>
  <si>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</si>
  <si>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</si>
  <si>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</si>
  <si>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</si>
  <si>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</si>
  <si>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</si>
  <si>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</si>
  <si>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</si>
  <si>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</si>
  <si>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</si>
  <si>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</si>
  <si>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</si>
  <si>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</si>
  <si>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</si>
  <si>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</si>
  <si>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</si>
  <si>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</si>
  <si>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</si>
  <si>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</si>
  <si>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</si>
  <si>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</si>
  <si>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</si>
  <si>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</si>
  <si>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</si>
  <si>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</si>
  <si>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</si>
  <si>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</si>
  <si>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</si>
  <si>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</si>
  <si>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</si>
  <si>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</si>
  <si>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</si>
  <si>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</si>
  <si>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</si>
  <si>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</si>
  <si>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</si>
  <si>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</si>
  <si>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</si>
  <si>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</si>
  <si>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</si>
  <si>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</si>
  <si>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</si>
  <si>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</si>
  <si>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</si>
  <si>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</si>
  <si>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</si>
  <si>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</si>
  <si>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</si>
  <si>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</si>
  <si>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</si>
  <si>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</si>
  <si>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</si>
  <si>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</si>
  <si>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</si>
  <si>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</si>
  <si>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</si>
  <si>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</si>
  <si>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</si>
  <si>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</si>
  <si>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</si>
  <si>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</si>
  <si>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</si>
  <si>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</si>
  <si>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</si>
  <si>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</si>
  <si>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</si>
  <si>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</si>
  <si>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</si>
  <si>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</si>
  <si>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</si>
  <si>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</si>
  <si>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</si>
  <si>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</si>
  <si>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</si>
  <si>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</si>
  <si>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</si>
  <si>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</si>
  <si>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</si>
  <si>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</si>
  <si>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</si>
  <si>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</si>
  <si>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</si>
  <si>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</si>
  <si>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</si>
  <si>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</si>
  <si>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</si>
  <si>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</si>
  <si>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</si>
  <si>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</si>
  <si>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</si>
  <si>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</si>
  <si>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</si>
  <si>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</si>
  <si>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</si>
  <si>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</si>
  <si>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</si>
  <si>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</si>
  <si>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</si>
  <si>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</si>
  <si>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</si>
  <si>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</si>
  <si>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</si>
  <si>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</si>
  <si>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</si>
  <si>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</si>
  <si>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</si>
  <si>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</si>
  <si>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</si>
  <si>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</si>
  <si>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</si>
  <si>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</si>
  <si>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</si>
  <si>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</si>
  <si>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</si>
  <si>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</si>
  <si>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</si>
  <si>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</si>
  <si>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</si>
  <si>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</si>
  <si>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</si>
  <si>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</si>
  <si>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</si>
  <si>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</si>
  <si>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</si>
  <si>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</si>
  <si>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</si>
  <si>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</si>
  <si>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</si>
  <si>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</si>
  <si>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</si>
  <si>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</si>
  <si>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</si>
  <si>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</si>
  <si>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</si>
  <si>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</si>
  <si>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</si>
  <si>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</si>
  <si>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</si>
  <si>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</si>
  <si>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</si>
  <si>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</si>
  <si>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</si>
  <si>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</si>
  <si>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</si>
  <si>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</si>
  <si>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</si>
  <si>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</si>
  <si>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</si>
  <si>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</si>
  <si>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</si>
  <si>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</si>
  <si>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</si>
  <si>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</si>
  <si>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</si>
  <si>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</si>
  <si>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</si>
  <si>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</si>
  <si>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</si>
  <si>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</si>
  <si>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</si>
  <si>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</si>
  <si>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</si>
  <si>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</si>
  <si>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</si>
  <si>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</si>
  <si>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</si>
  <si>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</si>
  <si>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</si>
  <si>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</si>
  <si>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</si>
  <si>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</si>
  <si>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</si>
  <si>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</si>
  <si>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</si>
  <si>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</si>
  <si>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</si>
  <si>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</si>
  <si>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</si>
  <si>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</si>
  <si>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</si>
  <si>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</si>
  <si>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</si>
  <si>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</si>
  <si>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</si>
  <si>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</si>
  <si>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</si>
  <si>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</si>
  <si>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</si>
  <si>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</si>
  <si>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</si>
  <si>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</si>
  <si>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</si>
  <si>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</si>
  <si>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</si>
  <si>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</si>
  <si>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</si>
  <si>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</si>
  <si>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</si>
  <si>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</si>
  <si>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</si>
  <si>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</si>
  <si>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</si>
  <si>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</si>
  <si>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</si>
  <si>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</si>
  <si>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</si>
  <si>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</si>
  <si>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</si>
  <si>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</si>
  <si>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</si>
  <si>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</si>
  <si>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</si>
  <si>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</si>
  <si>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</si>
  <si>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</si>
  <si>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</si>
  <si>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</si>
  <si>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</si>
  <si>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</si>
  <si>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</si>
  <si>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</si>
  <si>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</si>
  <si>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</si>
  <si>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</si>
  <si>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</si>
  <si>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</si>
  <si>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</si>
  <si>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</si>
  <si>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</si>
  <si>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</si>
  <si>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</si>
  <si>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</si>
  <si>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</si>
  <si>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</si>
  <si>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</si>
  <si>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</si>
  <si>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</si>
  <si>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</si>
  <si>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</si>
  <si>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</si>
  <si>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</si>
  <si>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</si>
  <si>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</si>
  <si>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</si>
  <si>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</si>
  <si>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</si>
  <si>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</si>
  <si>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</si>
  <si>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</si>
  <si>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</si>
  <si>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</si>
  <si>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</si>
  <si>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</si>
  <si>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</si>
  <si>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</si>
  <si>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</si>
  <si>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</si>
  <si>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</si>
  <si>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</si>
  <si>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</si>
  <si>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</si>
  <si>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</si>
  <si>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</si>
  <si>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</si>
  <si>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</si>
  <si>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</si>
  <si>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</si>
  <si>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</si>
  <si>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</si>
  <si>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</si>
  <si>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</si>
  <si>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</si>
  <si>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</si>
  <si>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</si>
  <si>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</si>
  <si>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</si>
  <si>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</si>
  <si>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</si>
  <si>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</si>
  <si>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</si>
  <si>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</si>
  <si>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</si>
  <si>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</si>
  <si>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</si>
  <si>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</si>
  <si>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</si>
  <si>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</si>
  <si>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</si>
  <si>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</si>
  <si>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</si>
  <si>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</si>
  <si>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</si>
  <si>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</si>
  <si>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</si>
  <si>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</si>
  <si>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</si>
  <si>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</si>
  <si>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</si>
  <si>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</si>
  <si>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</si>
  <si>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</si>
  <si>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</si>
  <si>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</si>
  <si>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</si>
  <si>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</si>
  <si>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</si>
  <si>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</si>
  <si>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</si>
  <si>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</si>
  <si>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</si>
  <si>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</si>
  <si>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</si>
  <si>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</si>
  <si>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</si>
  <si>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</si>
  <si>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</si>
  <si>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</si>
  <si>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</si>
  <si>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</si>
  <si>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</si>
  <si>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</si>
  <si>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</si>
  <si>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</si>
  <si>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</si>
  <si>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</si>
  <si>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</si>
  <si>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</si>
  <si>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</si>
  <si>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</si>
  <si>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</si>
  <si>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</si>
  <si>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</si>
  <si>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</si>
  <si>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</si>
  <si>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</si>
  <si>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</si>
  <si>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</si>
  <si>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</si>
  <si>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</si>
  <si>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</si>
  <si>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</si>
  <si>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</si>
  <si>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</si>
  <si>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</si>
  <si>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</si>
  <si>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</si>
  <si>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</si>
  <si>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</si>
  <si>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</si>
  <si>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</si>
  <si>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</si>
  <si>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</si>
  <si>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</si>
  <si>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</si>
  <si>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</si>
  <si>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</si>
  <si>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</si>
  <si>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</si>
  <si>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</si>
  <si>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</si>
  <si>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</si>
  <si>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</si>
  <si>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</si>
  <si>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</si>
  <si>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</si>
  <si>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</si>
  <si>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</si>
  <si>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</si>
  <si>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</si>
  <si>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</si>
  <si>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</si>
  <si>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</si>
  <si>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</si>
  <si>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</si>
  <si>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</si>
  <si>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</si>
  <si>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</si>
  <si>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</si>
  <si>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</si>
  <si>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</si>
  <si>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</si>
  <si>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</si>
  <si>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</si>
  <si>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</si>
  <si>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</si>
  <si>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</si>
  <si>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</si>
  <si>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</si>
  <si>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</si>
  <si>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</si>
  <si>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</si>
  <si>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</si>
  <si>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</si>
  <si>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</si>
  <si>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</si>
  <si>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</si>
  <si>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</si>
  <si>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</si>
  <si>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</si>
  <si>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</si>
  <si>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</si>
  <si>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</si>
  <si>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</si>
  <si>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</si>
  <si>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</si>
  <si>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</si>
  <si>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</si>
  <si>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</si>
  <si>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</si>
  <si>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</si>
  <si>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</si>
  <si>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</si>
  <si>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</si>
  <si>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</si>
  <si>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</si>
  <si>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</si>
  <si>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</si>
  <si>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</si>
  <si>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</si>
  <si>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</si>
  <si>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</si>
  <si>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</si>
  <si>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</si>
  <si>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</si>
  <si>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</si>
  <si>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</si>
  <si>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</si>
  <si>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</si>
  <si>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</si>
  <si>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</si>
  <si>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</si>
  <si>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</si>
  <si>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</si>
  <si>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</si>
  <si>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</si>
  <si>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</si>
  <si>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</si>
  <si>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</si>
  <si>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</si>
  <si>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</si>
  <si>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</si>
  <si>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</si>
  <si>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</si>
  <si>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</si>
  <si>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</si>
  <si>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</si>
  <si>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</si>
  <si>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</si>
  <si>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</si>
  <si>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</si>
  <si>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</si>
  <si>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</si>
  <si>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</si>
  <si>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</si>
  <si>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</si>
  <si>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</si>
  <si>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</si>
  <si>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</si>
  <si>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</si>
  <si>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</si>
  <si>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</si>
  <si>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</si>
  <si>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</si>
  <si>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</si>
  <si>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</si>
  <si>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</si>
  <si>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</si>
  <si>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</si>
  <si>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</si>
  <si>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</si>
  <si>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</si>
  <si>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</si>
  <si>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</si>
  <si>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</si>
  <si>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</si>
  <si>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</si>
  <si>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</si>
  <si>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</si>
  <si>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</si>
  <si>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</si>
  <si>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</si>
  <si>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</si>
  <si>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</si>
  <si>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</si>
  <si>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</si>
  <si>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</si>
  <si>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</si>
  <si>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</si>
  <si>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</si>
  <si>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</si>
  <si>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</si>
  <si>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</si>
  <si>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</si>
  <si>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</si>
  <si>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</si>
  <si>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</si>
  <si>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</si>
  <si>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</si>
  <si>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</si>
  <si>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</si>
  <si>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</si>
  <si>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</si>
  <si>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</si>
  <si>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</si>
  <si>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</si>
  <si>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</si>
  <si>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</si>
  <si>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</si>
  <si>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</si>
  <si>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</si>
  <si>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</si>
  <si>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</si>
  <si>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</si>
  <si>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</si>
  <si>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</si>
  <si>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</si>
  <si>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</si>
  <si>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</si>
  <si>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</si>
  <si>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</si>
  <si>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</si>
  <si>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</si>
  <si>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</si>
  <si>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</si>
  <si>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</si>
  <si>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</si>
  <si>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</si>
  <si>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</si>
  <si>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</si>
  <si>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</si>
  <si>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</si>
  <si>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</si>
  <si>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</si>
  <si>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</si>
  <si>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</si>
  <si>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</si>
  <si>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</si>
  <si>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</si>
  <si>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</si>
  <si>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</si>
  <si>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</si>
  <si>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</si>
  <si>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</si>
  <si>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</si>
  <si>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</si>
  <si>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</si>
  <si>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</si>
  <si>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</si>
  <si>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</si>
  <si>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</si>
  <si>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</si>
  <si>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</si>
  <si>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</si>
  <si>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</si>
  <si>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</si>
  <si>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</si>
  <si>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</si>
  <si>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</si>
  <si>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</si>
  <si>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</si>
  <si>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</si>
  <si>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</si>
  <si>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</si>
  <si>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</si>
  <si>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</si>
  <si>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</si>
  <si>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</si>
  <si>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</si>
  <si>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</si>
  <si>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</si>
  <si>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</si>
  <si>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</si>
  <si>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</si>
  <si>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</si>
  <si>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</si>
  <si>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</si>
  <si>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</si>
  <si>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</si>
  <si>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</si>
  <si>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</si>
  <si>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</si>
  <si>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</si>
  <si>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</si>
  <si>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</si>
  <si>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</si>
  <si>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</si>
  <si>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</si>
  <si>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</si>
  <si>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</si>
  <si>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</si>
  <si>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</si>
  <si>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</si>
  <si>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</si>
  <si>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</si>
  <si>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</si>
  <si>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</si>
  <si>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</si>
  <si>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</si>
  <si>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</si>
  <si>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</si>
  <si>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</si>
  <si>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</si>
  <si>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</si>
  <si>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</si>
  <si>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</si>
  <si>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</si>
  <si>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</si>
  <si>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</si>
  <si>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</si>
  <si>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</si>
  <si>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</si>
  <si>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</si>
  <si>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</si>
  <si>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</si>
  <si>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</si>
  <si>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</si>
  <si>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</si>
  <si>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</si>
  <si>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</si>
  <si>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</si>
  <si>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</si>
  <si>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</si>
  <si>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</si>
  <si>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</si>
  <si>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</si>
  <si>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</si>
  <si>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</si>
  <si>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</si>
  <si>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</si>
  <si>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</si>
  <si>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</si>
  <si>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</si>
  <si>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</si>
  <si>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</si>
  <si>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</si>
  <si>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</si>
  <si>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</si>
  <si>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</si>
  <si>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</si>
  <si>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</si>
  <si>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</si>
  <si>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</si>
  <si>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</si>
  <si>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</si>
  <si>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</si>
  <si>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</si>
  <si>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</si>
  <si>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</si>
  <si>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</si>
  <si>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</si>
  <si>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</si>
  <si>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</si>
  <si>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</si>
  <si>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</si>
  <si>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</si>
  <si>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</si>
  <si>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</si>
  <si>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</si>
  <si>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</si>
  <si>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</si>
  <si>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</si>
  <si>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</si>
  <si>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</si>
  <si>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</si>
  <si>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</si>
  <si>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</si>
  <si>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</si>
  <si>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</si>
  <si>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</si>
  <si>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</si>
  <si>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</si>
  <si>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</si>
  <si>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</si>
  <si>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</si>
  <si>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</si>
  <si>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</si>
  <si>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</si>
  <si>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</si>
  <si>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</si>
  <si>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</si>
  <si>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</si>
  <si>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</si>
  <si>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</si>
  <si>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</si>
  <si>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</si>
  <si>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</si>
  <si>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</si>
  <si>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</si>
  <si>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</si>
  <si>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</si>
  <si>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</si>
  <si>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</si>
  <si>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</si>
  <si>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</si>
  <si>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</si>
  <si>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</si>
  <si>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</si>
  <si>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</si>
  <si>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</si>
  <si>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</si>
  <si>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</si>
  <si>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</si>
  <si>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</si>
  <si>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</si>
  <si>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</si>
  <si>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</si>
  <si>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</si>
  <si>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</si>
  <si>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</si>
  <si>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</si>
  <si>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</si>
  <si>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</si>
  <si>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</si>
  <si>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</si>
  <si>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</si>
  <si>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</si>
  <si>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</si>
  <si>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</si>
  <si>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</si>
  <si>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</si>
  <si>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</si>
  <si>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</si>
  <si>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</si>
  <si>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</si>
  <si>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</si>
  <si>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</si>
  <si>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</si>
  <si>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</si>
  <si>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</si>
  <si>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</si>
  <si>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</si>
  <si>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</si>
  <si>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</si>
  <si>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</si>
  <si>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</si>
  <si>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</si>
  <si>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</si>
  <si>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</si>
  <si>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</si>
  <si>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</si>
  <si>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</si>
  <si>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</si>
  <si>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</si>
  <si>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</si>
  <si>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</si>
  <si>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</si>
  <si>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</si>
  <si>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</si>
  <si>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</si>
  <si>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</si>
  <si>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</si>
  <si>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</si>
  <si>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</si>
  <si>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</si>
  <si>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</si>
  <si>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</si>
  <si>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</si>
  <si>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</si>
  <si>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</si>
  <si>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</si>
  <si>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</si>
  <si>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</si>
  <si>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</si>
  <si>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</si>
  <si>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</si>
  <si>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</si>
  <si>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</si>
  <si>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</si>
  <si>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</si>
  <si>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</si>
  <si>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</si>
  <si>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</si>
  <si>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</si>
  <si>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</si>
  <si>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</si>
  <si>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</si>
  <si>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</si>
  <si>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</si>
  <si>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</si>
  <si>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</si>
  <si>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</si>
  <si>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</si>
  <si>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</si>
  <si>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</si>
  <si>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</si>
  <si>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</si>
  <si>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</si>
  <si>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</si>
  <si>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</si>
  <si>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</si>
  <si>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</si>
  <si>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</si>
  <si>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</si>
  <si>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</si>
  <si>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</si>
  <si>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</si>
  <si>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</si>
  <si>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</si>
  <si>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</si>
  <si>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</si>
  <si>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</si>
  <si>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</si>
  <si>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</si>
  <si>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</si>
  <si>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</si>
  <si>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</si>
  <si>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</si>
  <si>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</si>
  <si>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</si>
  <si>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</si>
  <si>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</si>
  <si>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</si>
  <si>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</si>
  <si>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</si>
  <si>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</si>
  <si>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</si>
  <si>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</si>
  <si>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</si>
  <si>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</si>
  <si>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</si>
  <si>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</si>
  <si>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</si>
  <si>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</si>
  <si>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</si>
  <si>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</si>
  <si>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</si>
  <si>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</si>
  <si>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</si>
  <si>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</si>
  <si>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</si>
  <si>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</si>
  <si>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</si>
  <si>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</si>
  <si>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</si>
  <si>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</si>
  <si>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</si>
  <si>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</si>
  <si>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</si>
  <si>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</si>
  <si>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</si>
  <si>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</si>
  <si>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</si>
  <si>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</si>
  <si>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</si>
  <si>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</si>
  <si>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</si>
  <si>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</si>
  <si>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</si>
  <si>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</si>
  <si>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</si>
  <si>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</si>
  <si>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</si>
  <si>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</si>
  <si>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</si>
  <si>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</si>
  <si>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</si>
  <si>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</si>
  <si>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</si>
  <si>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</si>
  <si>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</si>
  <si>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</si>
  <si>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</si>
  <si>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</si>
  <si>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</si>
  <si>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</si>
  <si>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</si>
  <si>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</si>
  <si>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</si>
  <si>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</si>
  <si>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</si>
  <si>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</si>
  <si>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</si>
  <si>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</si>
  <si>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</si>
  <si>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</si>
  <si>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</si>
  <si>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</si>
  <si>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</si>
  <si>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</si>
  <si>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</si>
  <si>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</si>
  <si>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</si>
  <si>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</si>
  <si>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</si>
  <si>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</si>
  <si>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</si>
  <si>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</si>
  <si>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</si>
  <si>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</si>
  <si>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</si>
  <si>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</si>
  <si>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</si>
  <si>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</si>
  <si>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</si>
  <si>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</si>
  <si>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</si>
  <si>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</si>
  <si>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</si>
  <si>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</si>
  <si>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</si>
  <si>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</si>
  <si>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</si>
  <si>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</si>
  <si>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</si>
  <si>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</si>
  <si>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</si>
  <si>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</si>
  <si>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</si>
  <si>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</si>
  <si>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</si>
  <si>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</si>
  <si>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</si>
  <si>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</si>
  <si>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</si>
  <si>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</si>
  <si>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</si>
  <si>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</si>
  <si>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</si>
  <si>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</si>
  <si>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</si>
  <si>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</si>
  <si>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</si>
  <si>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</si>
  <si>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</si>
  <si>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</si>
  <si>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</si>
  <si>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</si>
  <si>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</si>
  <si>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</si>
  <si>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</si>
  <si>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</si>
  <si>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</si>
  <si>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</si>
  <si>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</si>
  <si>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</si>
  <si>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</si>
  <si>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</si>
  <si>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</si>
  <si>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</si>
  <si>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</si>
  <si>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</si>
  <si>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</si>
  <si>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</si>
  <si>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</si>
  <si>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</si>
  <si>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</si>
  <si>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</si>
  <si>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</si>
  <si>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</si>
  <si>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</si>
  <si>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</si>
  <si>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</si>
  <si>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</si>
  <si>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</si>
  <si>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</si>
  <si>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</si>
  <si>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</si>
  <si>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</si>
  <si>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</si>
  <si>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</si>
  <si>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</si>
  <si>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</si>
  <si>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</si>
  <si>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</si>
  <si>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</si>
  <si>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</si>
  <si>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</si>
  <si>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</si>
  <si>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</si>
  <si>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</si>
  <si>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</si>
  <si>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</si>
  <si>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</si>
  <si>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</si>
  <si>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</si>
  <si>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</si>
  <si>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</si>
  <si>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</si>
  <si>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</si>
  <si>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</si>
  <si>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</si>
  <si>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</si>
  <si>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</si>
  <si>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</si>
  <si>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</si>
  <si>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</si>
  <si>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</si>
  <si>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</si>
  <si>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</si>
  <si>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</si>
  <si>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</si>
  <si>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</si>
  <si>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</si>
  <si>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</si>
  <si>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</si>
  <si>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</si>
  <si>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</si>
  <si>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</si>
  <si>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</si>
  <si>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</si>
  <si>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</si>
  <si>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</si>
  <si>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</si>
  <si>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</si>
  <si>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</si>
  <si>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</si>
  <si>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</si>
  <si>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</si>
  <si>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</si>
  <si>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</si>
  <si>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</si>
  <si>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</si>
  <si>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</si>
  <si>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</si>
  <si>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</si>
  <si>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</si>
  <si>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</si>
  <si>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</si>
  <si>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</si>
  <si>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</si>
  <si>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</si>
  <si>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</si>
  <si>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</si>
  <si>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</si>
  <si>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</si>
  <si>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</si>
  <si>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</si>
  <si>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</si>
  <si>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</si>
  <si>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</si>
  <si>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</si>
  <si>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</si>
  <si>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</si>
  <si>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</si>
  <si>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</si>
  <si>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</si>
  <si>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</si>
  <si>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</si>
  <si>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</si>
  <si>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</si>
  <si>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</si>
  <si>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</si>
  <si>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</si>
  <si>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</si>
  <si>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</si>
  <si>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</si>
  <si>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</si>
  <si>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</si>
  <si>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</si>
  <si>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</si>
  <si>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</si>
  <si>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</si>
  <si>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</si>
  <si>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</si>
  <si>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</si>
  <si>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</si>
  <si>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</si>
  <si>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</si>
  <si>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</si>
  <si>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</si>
  <si>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</si>
  <si>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</si>
  <si>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</si>
  <si>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</si>
  <si>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</si>
  <si>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</si>
  <si>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</si>
  <si>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</si>
  <si>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</si>
  <si>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</si>
  <si>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</si>
  <si>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</si>
  <si>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</si>
  <si>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</si>
  <si>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</si>
  <si>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</si>
  <si>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</si>
  <si>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</si>
  <si>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</si>
  <si>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</si>
  <si>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</si>
  <si>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</si>
  <si>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</si>
  <si>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</si>
  <si>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</si>
  <si>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</si>
  <si>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</si>
  <si>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</si>
  <si>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</si>
  <si>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</si>
  <si>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</si>
  <si>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</si>
  <si>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</si>
  <si>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</si>
  <si>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</si>
  <si>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</si>
  <si>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</si>
  <si>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</si>
  <si>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</si>
  <si>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</si>
  <si>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</si>
  <si>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</si>
  <si>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</si>
  <si>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</si>
  <si>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</si>
  <si>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</si>
  <si>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</si>
  <si>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</si>
  <si>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</si>
  <si>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</si>
  <si>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</si>
  <si>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</si>
  <si>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</si>
  <si>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</si>
  <si>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</si>
  <si>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</si>
  <si>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</si>
  <si>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</si>
  <si>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</si>
  <si>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</si>
  <si>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</si>
  <si>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</si>
  <si>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</si>
  <si>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</si>
  <si>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</si>
  <si>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</si>
  <si>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</si>
  <si>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</si>
  <si>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</si>
  <si>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</si>
  <si>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</si>
  <si>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</si>
  <si>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</si>
  <si>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</si>
  <si>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</si>
  <si>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</si>
  <si>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</si>
  <si>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</si>
  <si>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</si>
  <si>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</si>
  <si>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</si>
  <si>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</si>
  <si>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</si>
  <si>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</si>
  <si>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</si>
  <si>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</si>
  <si>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</si>
  <si>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</si>
  <si>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</si>
  <si>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</si>
  <si>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</si>
  <si>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</si>
  <si>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</si>
  <si>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</si>
  <si>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</si>
  <si>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</si>
  <si>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</si>
  <si>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</si>
  <si>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</si>
  <si>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</si>
  <si>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</si>
  <si>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</si>
  <si>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</si>
  <si>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</si>
  <si>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</si>
  <si>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</si>
  <si>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</si>
  <si>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</si>
  <si>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</si>
  <si>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</si>
  <si>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</si>
  <si>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</si>
  <si>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</si>
  <si>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</si>
  <si>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</si>
  <si>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</si>
  <si>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</si>
  <si>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</si>
  <si>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</si>
  <si>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</si>
  <si>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</si>
  <si>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</si>
  <si>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</si>
  <si>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</si>
  <si>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</si>
  <si>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</si>
  <si>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</si>
  <si>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</si>
  <si>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</si>
  <si>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</si>
  <si>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</si>
  <si>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</si>
  <si>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</si>
  <si>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</si>
  <si>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</si>
  <si>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</si>
  <si>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</si>
  <si>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</si>
  <si>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</si>
  <si>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</si>
  <si>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</si>
  <si>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</si>
  <si>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</si>
  <si>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</si>
  <si>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</si>
  <si>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</si>
  <si>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</si>
  <si>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</si>
  <si>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</si>
  <si>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</si>
  <si>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</si>
  <si>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</si>
  <si>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</si>
  <si>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</si>
  <si>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</si>
  <si>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</si>
  <si>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</si>
  <si>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</si>
  <si>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</si>
  <si>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</si>
  <si>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</si>
  <si>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</si>
  <si>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</si>
  <si>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</si>
  <si>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</si>
  <si>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</si>
  <si>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</si>
  <si>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</si>
  <si>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</si>
  <si>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</si>
  <si>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</si>
  <si>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</si>
  <si>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</si>
  <si>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</si>
  <si>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</si>
  <si>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</si>
  <si>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</si>
  <si>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</si>
  <si>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</si>
  <si>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</si>
  <si>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</si>
  <si>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</si>
  <si>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</si>
  <si>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</si>
  <si>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</si>
  <si>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</si>
  <si>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</si>
  <si>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</si>
  <si>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</si>
  <si>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</si>
  <si>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</si>
  <si>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</si>
  <si>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</si>
  <si>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</si>
  <si>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</si>
  <si>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</si>
  <si>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</si>
  <si>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</si>
  <si>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</si>
  <si>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</si>
  <si>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</si>
  <si>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</si>
  <si>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</si>
  <si>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</si>
  <si>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</si>
  <si>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</si>
  <si>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</si>
  <si>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</si>
  <si>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</si>
  <si>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</si>
  <si>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</si>
  <si>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</si>
  <si>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</si>
  <si>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</si>
  <si>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</si>
  <si>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</si>
  <si>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</si>
  <si>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</si>
  <si>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</si>
  <si>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</si>
  <si>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</si>
  <si>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</si>
  <si>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</si>
  <si>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</si>
  <si>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</si>
  <si>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</si>
  <si>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</si>
  <si>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</si>
  <si>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</si>
  <si>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</si>
  <si>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</si>
  <si>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</si>
  <si>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</si>
  <si>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</si>
  <si>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</si>
  <si>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</si>
  <si>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</si>
  <si>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</si>
  <si>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</si>
  <si>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</si>
  <si>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</si>
  <si>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</si>
  <si>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</si>
  <si>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</si>
  <si>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</si>
  <si>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</si>
  <si>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</si>
  <si>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</si>
  <si>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</si>
  <si>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</si>
  <si>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</si>
  <si>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</si>
  <si>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</si>
  <si>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</si>
  <si>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</si>
  <si>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</si>
  <si>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</si>
  <si>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</si>
  <si>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</si>
  <si>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</si>
  <si>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</si>
  <si>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</si>
  <si>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</si>
  <si>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</si>
  <si>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</si>
  <si>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</si>
  <si>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</si>
  <si>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</si>
  <si>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</si>
  <si>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</si>
  <si>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</si>
  <si>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</si>
  <si>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</si>
  <si>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</si>
  <si>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</si>
  <si>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</si>
  <si>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</si>
  <si>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</si>
  <si>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</si>
  <si>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</si>
  <si>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</si>
  <si>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</si>
  <si>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</si>
  <si>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</si>
  <si>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</si>
  <si>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</si>
  <si>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</si>
  <si>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</si>
  <si>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</si>
  <si>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</si>
  <si>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</si>
  <si>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</si>
  <si>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</si>
  <si>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</si>
  <si>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</si>
  <si>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</si>
  <si>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</si>
  <si>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</si>
  <si>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</si>
  <si>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</si>
  <si>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</si>
  <si>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</si>
  <si>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</si>
  <si>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</si>
  <si>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</si>
  <si>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</si>
  <si>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</si>
  <si>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</si>
  <si>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</si>
  <si>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</si>
  <si>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</si>
  <si>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</si>
  <si>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</si>
  <si>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</si>
  <si>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</si>
  <si>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</si>
  <si>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</si>
  <si>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</si>
  <si>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</si>
  <si>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</si>
  <si>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</si>
  <si>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</si>
  <si>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</si>
  <si>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</si>
  <si>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</si>
  <si>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</si>
  <si>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</si>
  <si>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</si>
  <si>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</si>
  <si>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</si>
  <si>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</si>
  <si>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</si>
  <si>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</si>
  <si>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</si>
  <si>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</si>
  <si>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</si>
  <si>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</si>
  <si>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</si>
  <si>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</si>
  <si>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</si>
  <si>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</si>
  <si>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</si>
  <si>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</si>
  <si>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</si>
  <si>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</si>
  <si>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</si>
  <si>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</si>
  <si>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</si>
  <si>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</si>
  <si>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</si>
  <si>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</si>
  <si>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</si>
  <si>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</si>
  <si>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</si>
  <si>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</si>
  <si>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</si>
  <si>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</si>
  <si>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</si>
  <si>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</si>
  <si>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</si>
  <si>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</si>
  <si>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</si>
  <si>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</si>
  <si>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</si>
  <si>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</si>
  <si>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</si>
  <si>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</si>
  <si>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</si>
  <si>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</si>
  <si>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</si>
  <si>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</si>
  <si>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</si>
  <si>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</si>
  <si>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</si>
  <si>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</si>
  <si>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</si>
  <si>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</si>
  <si>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</si>
  <si>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</si>
  <si>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</si>
  <si>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</si>
  <si>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</si>
  <si>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</si>
  <si>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</si>
  <si>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</si>
  <si>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</si>
  <si>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</si>
  <si>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</si>
  <si>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</si>
  <si>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</si>
  <si>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</si>
  <si>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</si>
  <si>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</si>
  <si>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</si>
  <si>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</si>
  <si>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</si>
  <si>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</si>
  <si>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</si>
  <si>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</si>
  <si>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</si>
  <si>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</si>
  <si>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</si>
  <si>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</si>
  <si>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</si>
  <si>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</si>
  <si>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</si>
  <si>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</si>
  <si>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</si>
  <si>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</si>
  <si>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</si>
  <si>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</si>
  <si>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</si>
  <si>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</si>
  <si>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</si>
  <si>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</si>
  <si>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</si>
  <si>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</si>
  <si>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</si>
  <si>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</si>
  <si>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</si>
  <si>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</si>
  <si>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</si>
  <si>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</si>
  <si>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</si>
  <si>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</si>
  <si>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</si>
  <si>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</si>
  <si>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</si>
  <si>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</si>
  <si>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</si>
  <si>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</si>
  <si>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</si>
  <si>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</si>
  <si>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</si>
  <si>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</si>
  <si>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</si>
  <si>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</si>
  <si>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</si>
  <si>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</si>
  <si>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</si>
  <si>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</si>
  <si>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</si>
  <si>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</si>
  <si>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</si>
  <si>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</si>
  <si>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</si>
  <si>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</si>
  <si>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</si>
  <si>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</si>
  <si>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</si>
  <si>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</si>
  <si>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</si>
  <si>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</si>
  <si>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</si>
  <si>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</si>
  <si>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</si>
  <si>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</si>
  <si>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</si>
  <si>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</si>
  <si>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</si>
  <si>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</si>
  <si>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</si>
  <si>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</si>
  <si>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</si>
  <si>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</si>
  <si>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</si>
  <si>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</si>
  <si>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</si>
  <si>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</si>
  <si>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</si>
  <si>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</si>
  <si>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</si>
  <si>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</si>
  <si>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</si>
  <si>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</si>
  <si>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</si>
  <si>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</si>
  <si>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</si>
  <si>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</si>
  <si>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</si>
  <si>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</si>
  <si>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</si>
  <si>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</si>
  <si>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</si>
  <si>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</si>
  <si>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</si>
  <si>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</si>
  <si>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</si>
  <si>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</si>
  <si>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</si>
  <si>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</si>
  <si>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</si>
  <si>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</si>
  <si>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</si>
  <si>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</si>
  <si>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</si>
  <si>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</si>
  <si>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</si>
  <si>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</si>
  <si>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</si>
  <si>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</si>
  <si>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</si>
  <si>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</si>
  <si>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</si>
  <si>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</si>
  <si>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</si>
  <si>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</si>
  <si>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</si>
  <si>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</si>
  <si>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</si>
  <si>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</si>
  <si>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</si>
  <si>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</si>
  <si>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</si>
  <si>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</si>
  <si>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</si>
  <si>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</si>
  <si>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</si>
  <si>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</si>
  <si>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</si>
  <si>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</si>
  <si>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</si>
  <si>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</si>
  <si>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</si>
  <si>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</si>
  <si>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</si>
  <si>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</si>
  <si>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</si>
  <si>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</si>
  <si>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</si>
  <si>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</si>
  <si>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</si>
  <si>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</si>
  <si>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</si>
  <si>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</si>
  <si>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</si>
  <si>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</si>
  <si>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</si>
  <si>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</si>
  <si>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</si>
  <si>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</si>
  <si>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</si>
  <si>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</si>
  <si>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</si>
  <si>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</si>
  <si>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</si>
  <si>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</si>
  <si>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</si>
  <si>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</si>
  <si>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</si>
  <si>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</si>
  <si>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</si>
  <si>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</si>
  <si>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</si>
  <si>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</si>
  <si>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</si>
  <si>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</si>
  <si>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</si>
  <si>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</si>
  <si>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</si>
  <si>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</si>
  <si>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</si>
  <si>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</si>
  <si>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</si>
  <si>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</si>
  <si>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</si>
  <si>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</si>
  <si>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</si>
  <si>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</si>
  <si>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</si>
  <si>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</si>
  <si>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</si>
  <si>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</si>
  <si>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</si>
  <si>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</si>
  <si>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</si>
  <si>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</si>
  <si>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</si>
  <si>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</si>
  <si>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</si>
  <si>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</si>
  <si>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</si>
  <si>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</si>
  <si>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</si>
  <si>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</si>
  <si>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</si>
  <si>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</si>
  <si>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</si>
  <si>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</si>
  <si>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</si>
  <si>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</si>
  <si>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</si>
  <si>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</si>
  <si>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</si>
  <si>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</si>
  <si>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</si>
  <si>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</si>
  <si>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</si>
  <si>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</si>
  <si>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</si>
  <si>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</si>
  <si>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</si>
  <si>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</si>
  <si>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</si>
  <si>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</si>
  <si>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</si>
  <si>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</si>
  <si>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</si>
  <si>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</si>
  <si>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</si>
  <si>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</si>
  <si>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</si>
  <si>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</si>
  <si>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</si>
  <si>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</si>
  <si>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</si>
  <si>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</si>
  <si>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</si>
  <si>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</si>
  <si>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</si>
  <si>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</si>
  <si>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</si>
  <si>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</si>
  <si>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</si>
  <si>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</si>
  <si>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</si>
  <si>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</si>
  <si>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</si>
  <si>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</si>
  <si>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</si>
  <si>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</si>
  <si>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</si>
  <si>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</si>
  <si>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</si>
  <si>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</si>
  <si>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</si>
  <si>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</si>
  <si>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</si>
  <si>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</si>
  <si>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</si>
  <si>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</si>
  <si>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</si>
  <si>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</si>
  <si>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</si>
  <si>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</si>
  <si>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</si>
  <si>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</si>
  <si>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</si>
  <si>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</si>
  <si>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</si>
  <si>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</si>
  <si>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</si>
  <si>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</si>
  <si>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</si>
  <si>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</si>
  <si>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</si>
  <si>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</si>
  <si>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</si>
  <si>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</si>
  <si>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</si>
  <si>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</si>
  <si>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</si>
  <si>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</si>
  <si>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</si>
  <si>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</si>
  <si>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</si>
  <si>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</si>
  <si>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</si>
  <si>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</si>
  <si>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</si>
  <si>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</si>
  <si>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</si>
  <si>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</si>
  <si>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</si>
  <si>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</si>
  <si>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</si>
  <si>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</si>
  <si>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</si>
  <si>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</si>
  <si>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</si>
  <si>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</si>
  <si>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</si>
  <si>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</si>
  <si>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</si>
  <si>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</si>
  <si>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</si>
  <si>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</si>
  <si>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</si>
  <si>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</si>
  <si>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</si>
  <si>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</si>
  <si>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</si>
  <si>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</si>
  <si>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</si>
  <si>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</si>
  <si>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</si>
  <si>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</si>
  <si>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</si>
  <si>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</si>
  <si>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</si>
  <si>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</si>
  <si>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</si>
  <si>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</si>
  <si>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</si>
  <si>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</si>
  <si>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</si>
  <si>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</si>
  <si>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</si>
  <si>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</si>
  <si>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</si>
  <si>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</si>
  <si>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</si>
  <si>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</si>
  <si>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</si>
  <si>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</si>
  <si>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</si>
  <si>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</si>
  <si>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</si>
  <si>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</si>
  <si>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</si>
  <si>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</si>
  <si>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</si>
  <si>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</si>
  <si>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</si>
  <si>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</si>
  <si>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</si>
  <si>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</si>
  <si>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</si>
  <si>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</si>
  <si>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</si>
  <si>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</si>
  <si>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</si>
  <si>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</si>
  <si>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</si>
  <si>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</si>
  <si>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</si>
  <si>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</si>
  <si>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</si>
  <si>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</si>
  <si>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</si>
  <si>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</si>
  <si>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</si>
  <si>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</si>
  <si>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</si>
  <si>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</si>
  <si>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</si>
  <si>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</si>
  <si>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</si>
  <si>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</si>
  <si>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</si>
  <si>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</si>
  <si>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</si>
  <si>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</si>
  <si>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</si>
  <si>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</si>
  <si>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</si>
  <si>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</si>
  <si>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</si>
  <si>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</si>
  <si>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</si>
  <si>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</si>
  <si>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</si>
  <si>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</si>
  <si>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</si>
  <si>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</si>
  <si>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</si>
  <si>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</si>
  <si>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</si>
  <si>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</si>
  <si>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</si>
  <si>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</si>
  <si>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</si>
  <si>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</si>
  <si>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</si>
  <si>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</si>
  <si>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</si>
  <si>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</si>
  <si>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</si>
  <si>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</si>
  <si>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</si>
  <si>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</si>
  <si>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</si>
  <si>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</si>
  <si>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</si>
  <si>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</si>
  <si>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</si>
  <si>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</si>
  <si>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</si>
  <si>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</si>
  <si>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</si>
  <si>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</si>
  <si>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</si>
  <si>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</si>
  <si>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</si>
  <si>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</si>
  <si>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</si>
  <si>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</si>
  <si>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</si>
  <si>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</si>
  <si>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</si>
  <si>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</si>
  <si>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</si>
  <si>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</si>
  <si>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</si>
  <si>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</si>
  <si>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</si>
  <si>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</si>
  <si>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</si>
  <si>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</si>
  <si>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</si>
  <si>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</si>
  <si>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</si>
  <si>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</si>
  <si>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</si>
  <si>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</si>
  <si>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</si>
  <si>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</si>
  <si>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</si>
  <si>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</si>
  <si>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</si>
  <si>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</si>
  <si>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</si>
  <si>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</si>
  <si>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</si>
  <si>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</si>
  <si>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</si>
  <si>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</si>
  <si>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</si>
  <si>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</si>
  <si>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</si>
  <si>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</si>
  <si>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</si>
  <si>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</si>
  <si>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</si>
  <si>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</si>
  <si>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</si>
  <si>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</si>
  <si>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</si>
  <si>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</si>
  <si>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</si>
  <si>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</si>
  <si>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</si>
  <si>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</si>
  <si>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</si>
  <si>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</si>
  <si>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</si>
  <si>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</si>
  <si>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</si>
  <si>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</si>
  <si>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</si>
  <si>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</si>
  <si>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</si>
  <si>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</si>
  <si>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</si>
  <si>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</si>
  <si>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</si>
  <si>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</si>
  <si>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</si>
  <si>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</si>
  <si>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</si>
  <si>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</si>
  <si>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</si>
  <si>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</si>
  <si>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</si>
  <si>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</si>
  <si>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</si>
  <si>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</si>
  <si>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</si>
  <si>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</si>
  <si>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</si>
  <si>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</si>
  <si>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</si>
  <si>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</si>
  <si>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</si>
  <si>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</si>
  <si>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</si>
  <si>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</si>
  <si>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</si>
  <si>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</si>
  <si>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</si>
  <si>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</si>
  <si>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</si>
  <si>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</si>
  <si>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</si>
  <si>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</si>
  <si>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</si>
  <si>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</si>
  <si>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</si>
  <si>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</si>
  <si>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</si>
  <si>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</si>
  <si>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</si>
  <si>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</si>
  <si>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</si>
  <si>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</si>
  <si>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</si>
  <si>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</si>
  <si>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</si>
  <si>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</si>
  <si>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</si>
  <si>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</si>
  <si>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</si>
  <si>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</si>
  <si>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</si>
  <si>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</si>
  <si>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</si>
  <si>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</si>
  <si>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</si>
  <si>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</si>
  <si>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</si>
  <si>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</si>
  <si>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</si>
  <si>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</si>
  <si>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</si>
  <si>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</si>
  <si>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</si>
  <si>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</si>
  <si>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</si>
  <si>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</si>
  <si>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</si>
  <si>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</si>
  <si>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</si>
  <si>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</si>
  <si>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</si>
  <si>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</si>
  <si>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</si>
  <si>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</si>
  <si>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</si>
  <si>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</si>
  <si>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</si>
  <si>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</si>
  <si>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</si>
  <si>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</si>
  <si>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</si>
  <si>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</si>
  <si>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</si>
  <si>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</si>
  <si>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</si>
  <si>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</si>
  <si>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</si>
  <si>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</si>
  <si>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</si>
  <si>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</si>
  <si>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</si>
  <si>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</si>
  <si>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</si>
  <si>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</si>
  <si>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</si>
  <si>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</si>
  <si>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</si>
  <si>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</si>
  <si>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</si>
  <si>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</si>
  <si>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</si>
  <si>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</si>
  <si>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</si>
  <si>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</si>
  <si>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</si>
  <si>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</si>
  <si>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</si>
  <si>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</si>
  <si>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</si>
  <si>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</si>
  <si>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</si>
  <si>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</si>
  <si>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</si>
  <si>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</si>
  <si>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</si>
  <si>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</si>
  <si>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</si>
  <si>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</si>
  <si>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</si>
  <si>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</si>
  <si>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</si>
  <si>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</si>
  <si>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</si>
  <si>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</si>
  <si>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</si>
  <si>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</si>
  <si>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</si>
  <si>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</si>
  <si>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</si>
  <si>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</si>
  <si>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</si>
  <si>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</si>
  <si>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</si>
  <si>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</si>
  <si>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</si>
  <si>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</si>
  <si>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</si>
  <si>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</si>
  <si>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</si>
  <si>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</si>
  <si>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</si>
  <si>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</si>
  <si>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</si>
  <si>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</si>
  <si>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</si>
  <si>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</si>
  <si>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</si>
  <si>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</si>
  <si>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</si>
  <si>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</si>
  <si>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</si>
  <si>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</si>
  <si>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</si>
  <si>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</si>
  <si>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</si>
  <si>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</si>
  <si>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</si>
  <si>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</si>
  <si>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</si>
  <si>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</si>
  <si>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</si>
  <si>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</si>
  <si>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</si>
  <si>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</si>
  <si>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</si>
  <si>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</si>
  <si>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</si>
  <si>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</si>
  <si>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</si>
  <si>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</si>
  <si>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</si>
  <si>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</si>
  <si>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</si>
  <si>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</si>
  <si>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</si>
  <si>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</si>
  <si>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</si>
  <si>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</si>
  <si>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</si>
  <si>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</si>
  <si>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</si>
  <si>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</si>
  <si>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</si>
  <si>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</si>
  <si>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</si>
  <si>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</si>
  <si>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</si>
  <si>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</si>
  <si>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</si>
  <si>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</si>
  <si>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</si>
  <si>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</si>
  <si>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</si>
  <si>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</si>
  <si>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</si>
  <si>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</si>
  <si>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</si>
  <si>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</si>
  <si>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</si>
  <si>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</si>
  <si>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</si>
  <si>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</si>
  <si>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</si>
  <si>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</si>
  <si>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</si>
  <si>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</si>
  <si>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</si>
  <si>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</si>
  <si>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</si>
  <si>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</si>
  <si>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</si>
  <si>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</si>
  <si>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</si>
  <si>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</si>
  <si>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</si>
  <si>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</si>
  <si>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</si>
  <si>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</si>
  <si>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</si>
  <si>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</si>
  <si>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</si>
  <si>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</si>
  <si>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</si>
  <si>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</si>
  <si>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</si>
  <si>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</si>
  <si>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</si>
  <si>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</si>
  <si>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</si>
  <si>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</si>
  <si>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</si>
  <si>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</si>
  <si>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</si>
  <si>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</si>
  <si>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</si>
  <si>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</si>
  <si>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</si>
  <si>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</si>
  <si>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</si>
  <si>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</si>
  <si>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</si>
  <si>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</si>
  <si>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</si>
  <si>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</si>
  <si>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</si>
  <si>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</si>
  <si>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</si>
  <si>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</si>
  <si>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</si>
  <si>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</si>
  <si>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</si>
  <si>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</si>
  <si>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</si>
  <si>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</si>
  <si>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</si>
  <si>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</si>
  <si>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</si>
  <si>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</si>
  <si>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</si>
  <si>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</si>
  <si>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</si>
  <si>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</si>
  <si>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</si>
  <si>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</si>
  <si>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</si>
  <si>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</si>
  <si>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</si>
  <si>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</si>
  <si>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</si>
  <si>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</si>
  <si>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</si>
  <si>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</si>
  <si>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</si>
  <si>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</si>
  <si>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</si>
  <si>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</si>
  <si>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</si>
  <si>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</si>
  <si>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</si>
  <si>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</si>
  <si>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</si>
  <si>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</si>
  <si>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</si>
  <si>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</si>
  <si>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</si>
  <si>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</si>
  <si>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</si>
  <si>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</si>
  <si>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</si>
  <si>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</si>
  <si>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</si>
  <si>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</si>
  <si>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</si>
  <si>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</si>
  <si>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</si>
  <si>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</si>
  <si>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</si>
  <si>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</si>
  <si>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</si>
  <si>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</si>
  <si>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</si>
  <si>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</si>
  <si>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</si>
  <si>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</si>
  <si>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</si>
  <si>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</si>
  <si>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</si>
  <si>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</si>
  <si>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</si>
  <si>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</si>
  <si>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</si>
  <si>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</si>
  <si>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</si>
  <si>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</si>
  <si>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</si>
  <si>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</si>
  <si>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</si>
  <si>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</si>
  <si>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</si>
  <si>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</si>
  <si>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</si>
  <si>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</si>
  <si>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</si>
  <si>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</si>
  <si>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</si>
  <si>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</si>
  <si>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</si>
  <si>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</si>
  <si>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</si>
  <si>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</si>
  <si>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</si>
  <si>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</si>
  <si>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</si>
  <si>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</si>
  <si>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</si>
  <si>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</si>
  <si>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</si>
  <si>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</si>
  <si>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</si>
  <si>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</si>
  <si>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</si>
  <si>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</si>
  <si>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</si>
  <si>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</si>
  <si>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</si>
  <si>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</si>
  <si>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</si>
  <si>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</si>
  <si>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</si>
  <si>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</si>
  <si>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</si>
  <si>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</si>
  <si>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</si>
  <si>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</si>
  <si>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</si>
  <si>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</si>
  <si>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</si>
  <si>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</si>
  <si>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</si>
  <si>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</si>
  <si>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</si>
  <si>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</si>
  <si>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</si>
  <si>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</si>
  <si>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</si>
  <si>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</si>
  <si>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</si>
  <si>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</si>
  <si>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</si>
  <si>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</si>
  <si>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</si>
  <si>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</si>
  <si>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</si>
  <si>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</si>
  <si>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</si>
  <si>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</si>
  <si>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</si>
  <si>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</si>
  <si>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</si>
  <si>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</si>
  <si>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</si>
  <si>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</si>
  <si>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</si>
  <si>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</si>
  <si>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</si>
  <si>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</si>
  <si>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</si>
  <si>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</si>
  <si>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</si>
  <si>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</si>
  <si>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</si>
  <si>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</si>
  <si>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</si>
  <si>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</si>
  <si>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</si>
  <si>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</si>
  <si>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</si>
  <si>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</si>
  <si>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</si>
  <si>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</si>
  <si>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</si>
  <si>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</si>
  <si>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</si>
  <si>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</si>
  <si>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</si>
  <si>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</si>
  <si>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</si>
  <si>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</si>
  <si>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</si>
  <si>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</si>
  <si>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</si>
  <si>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</si>
  <si>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</si>
  <si>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</si>
  <si>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</si>
  <si>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</si>
  <si>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</si>
  <si>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</si>
  <si>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</si>
  <si>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</si>
  <si>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</si>
  <si>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</si>
  <si>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</si>
  <si>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</si>
  <si>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</si>
  <si>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</si>
  <si>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</si>
  <si>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</si>
  <si>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</si>
  <si>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</si>
  <si>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</si>
  <si>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</si>
  <si>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</si>
  <si>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</si>
  <si>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</si>
  <si>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</si>
  <si>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</si>
  <si>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</si>
  <si>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</si>
  <si>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</si>
  <si>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</si>
  <si>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</si>
  <si>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</si>
  <si>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</si>
  <si>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</si>
  <si>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</si>
  <si>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</si>
  <si>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</si>
  <si>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</si>
  <si>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</si>
  <si>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</si>
  <si>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</si>
  <si>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</si>
  <si>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</si>
  <si>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</si>
  <si>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</si>
  <si>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</si>
  <si>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</si>
  <si>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</si>
  <si>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</si>
  <si>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</si>
  <si>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</si>
  <si>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</si>
  <si>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</si>
  <si>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</si>
  <si>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</si>
  <si>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</si>
  <si>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</si>
  <si>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</si>
  <si>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</si>
  <si>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</si>
  <si>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</si>
  <si>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</si>
  <si>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</si>
  <si>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</si>
  <si>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</si>
  <si>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</si>
  <si>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</si>
  <si>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</si>
  <si>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</si>
  <si>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</si>
  <si>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</si>
  <si>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</si>
  <si>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</si>
  <si>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</si>
  <si>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</si>
  <si>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</si>
  <si>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</si>
  <si>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</si>
  <si>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</si>
  <si>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</si>
  <si>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</si>
  <si>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</si>
  <si>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</si>
  <si>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</si>
  <si>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</si>
  <si>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</si>
  <si>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</si>
  <si>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</si>
  <si>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</si>
  <si>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</si>
  <si>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</si>
  <si>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</si>
  <si>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</si>
  <si>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</si>
  <si>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</si>
  <si>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</si>
  <si>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</si>
  <si>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</si>
  <si>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</si>
  <si>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</si>
  <si>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</si>
  <si>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</si>
  <si>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</si>
  <si>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</si>
  <si>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</si>
  <si>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</si>
  <si>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</si>
  <si>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</si>
  <si>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</si>
  <si>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</si>
  <si>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</si>
  <si>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</si>
  <si>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</si>
  <si>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</si>
  <si>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</si>
  <si>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</si>
  <si>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</si>
  <si>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</si>
  <si>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</si>
  <si>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</si>
  <si>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</si>
  <si>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</si>
  <si>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</si>
  <si>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</si>
  <si>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</si>
  <si>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</si>
  <si>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</si>
  <si>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</si>
  <si>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</si>
  <si>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</si>
  <si>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</si>
  <si>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</si>
  <si>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</si>
  <si>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</si>
  <si>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</si>
  <si>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</si>
  <si>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</si>
  <si>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</si>
  <si>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</si>
  <si>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</si>
  <si>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</si>
  <si>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</si>
  <si>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</si>
  <si>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</si>
  <si>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</si>
  <si>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</si>
  <si>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</si>
  <si>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</si>
  <si>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</si>
  <si>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</si>
  <si>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</si>
  <si>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</si>
  <si>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</si>
  <si>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</si>
  <si>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</si>
  <si>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</si>
  <si>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</si>
  <si>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</si>
  <si>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</si>
  <si>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</si>
  <si>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</si>
  <si>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</si>
  <si>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</si>
  <si>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</si>
  <si>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</si>
  <si>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</si>
  <si>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</si>
  <si>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</si>
  <si>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</si>
  <si>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</si>
  <si>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</si>
  <si>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</si>
  <si>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</si>
  <si>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</si>
  <si>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</si>
  <si>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</si>
  <si>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</si>
  <si>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</si>
  <si>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</si>
  <si>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</si>
  <si>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</si>
  <si>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</si>
  <si>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</si>
  <si>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</si>
  <si>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</si>
  <si>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</si>
  <si>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</si>
  <si>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</si>
  <si>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</si>
  <si>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</si>
  <si>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</si>
  <si>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</si>
  <si>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</si>
  <si>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</si>
  <si>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</si>
  <si>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</si>
  <si>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</si>
  <si>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</si>
  <si>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</si>
  <si>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</si>
  <si>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</si>
  <si>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</si>
  <si>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</si>
  <si>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</si>
  <si>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</si>
  <si>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</si>
  <si>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</si>
  <si>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</si>
  <si>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</si>
  <si>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</si>
  <si>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</si>
  <si>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</si>
  <si>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</si>
  <si>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</si>
  <si>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</si>
  <si>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</si>
  <si>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</si>
  <si>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</si>
  <si>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</si>
  <si>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</si>
  <si>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</si>
  <si>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</si>
  <si>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</si>
  <si>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</si>
  <si>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</si>
  <si>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</si>
  <si>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</si>
  <si>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</si>
  <si>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</si>
  <si>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</si>
  <si>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</si>
  <si>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</si>
  <si>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</si>
  <si>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</si>
  <si>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</si>
  <si>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</si>
  <si>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</si>
  <si>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</si>
  <si>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</si>
  <si>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</si>
  <si>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</si>
  <si>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</si>
  <si>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</si>
  <si>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</si>
  <si>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</si>
  <si>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</si>
  <si>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</si>
  <si>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</si>
  <si>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</si>
  <si>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</si>
  <si>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</si>
  <si>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</si>
  <si>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</si>
  <si>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</si>
  <si>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</si>
  <si>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</si>
  <si>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</si>
  <si>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</si>
  <si>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</si>
  <si>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</si>
  <si>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</si>
  <si>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</si>
  <si>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</si>
  <si>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</si>
  <si>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</si>
  <si>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</si>
  <si>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</si>
  <si>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</si>
  <si>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</si>
  <si>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</si>
  <si>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</si>
  <si>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</si>
  <si>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</si>
  <si>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</si>
  <si>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</si>
  <si>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</si>
  <si>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</si>
  <si>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</si>
  <si>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</si>
  <si>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</si>
  <si>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</si>
  <si>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</si>
  <si>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</si>
  <si>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</si>
  <si>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</si>
  <si>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</si>
  <si>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</si>
  <si>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</si>
  <si>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</si>
  <si>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</si>
  <si>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</si>
  <si>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</si>
  <si>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</si>
  <si>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</si>
  <si>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</si>
  <si>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</si>
  <si>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</si>
  <si>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</si>
  <si>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</si>
  <si>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</si>
  <si>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</si>
  <si>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</si>
  <si>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</si>
  <si>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</si>
  <si>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</si>
  <si>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</si>
  <si>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</si>
  <si>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</si>
  <si>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</si>
  <si>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</si>
  <si>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</si>
  <si>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</si>
  <si>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</si>
  <si>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</si>
  <si>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</si>
  <si>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</si>
  <si>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</si>
  <si>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</si>
  <si>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</si>
  <si>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</si>
  <si>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</si>
  <si>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</si>
  <si>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</si>
  <si>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</si>
  <si>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</si>
  <si>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</si>
  <si>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</si>
  <si>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</si>
  <si>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</si>
  <si>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</si>
  <si>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</si>
  <si>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</si>
  <si>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</si>
  <si>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</si>
  <si>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</si>
  <si>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</si>
  <si>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</si>
  <si>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</si>
  <si>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</si>
  <si>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</si>
  <si>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</si>
  <si>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</si>
  <si>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</si>
  <si>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</si>
  <si>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</si>
  <si>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</si>
  <si>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</si>
  <si>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</si>
  <si>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</si>
  <si>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</si>
  <si>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</si>
  <si>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</si>
  <si>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</si>
  <si>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</si>
  <si>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</si>
  <si>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</si>
  <si>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</si>
  <si>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</si>
  <si>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</si>
  <si>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</si>
  <si>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</si>
  <si>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</si>
  <si>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</si>
  <si>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</si>
  <si>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</si>
  <si>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</si>
  <si>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</si>
  <si>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</si>
  <si>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</si>
  <si>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</si>
  <si>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</si>
  <si>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</si>
  <si>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</si>
  <si>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</si>
  <si>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</si>
  <si>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</si>
  <si>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</si>
  <si>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</si>
  <si>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</si>
  <si>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</si>
  <si>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</si>
  <si>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</si>
  <si>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</si>
  <si>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</si>
  <si>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</si>
  <si>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</si>
  <si>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</si>
  <si>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</si>
  <si>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</si>
  <si>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</si>
  <si>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</si>
  <si>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</si>
  <si>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</si>
  <si>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</si>
  <si>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</si>
  <si>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</si>
  <si>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</si>
  <si>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</si>
  <si>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</si>
  <si>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</si>
  <si>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</si>
  <si>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</si>
  <si>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</si>
  <si>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</si>
  <si>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</si>
  <si>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</si>
  <si>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</si>
  <si>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</si>
  <si>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</si>
  <si>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</si>
  <si>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</si>
  <si>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</si>
  <si>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</si>
  <si>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</si>
  <si>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</si>
  <si>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</si>
  <si>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</si>
  <si>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</si>
  <si>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</si>
  <si>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</si>
  <si>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</si>
  <si>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</si>
  <si>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</si>
  <si>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</si>
  <si>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</si>
  <si>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</si>
  <si>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</si>
  <si>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</si>
  <si>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</si>
  <si>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</si>
  <si>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</si>
  <si>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</si>
  <si>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</si>
  <si>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</si>
  <si>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</si>
  <si>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</si>
  <si>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</si>
  <si>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</si>
  <si>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</si>
  <si>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</si>
  <si>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</si>
  <si>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</si>
  <si>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</si>
  <si>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</si>
  <si>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</si>
  <si>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</si>
  <si>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</si>
  <si>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</si>
  <si>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</si>
  <si>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</si>
  <si>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</si>
  <si>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</si>
  <si>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</si>
  <si>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</si>
  <si>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</si>
  <si>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</si>
  <si>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</si>
  <si>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</si>
  <si>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</si>
  <si>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</si>
  <si>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</si>
  <si>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</si>
  <si>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</si>
  <si>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</si>
  <si>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</si>
  <si>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</si>
  <si>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</si>
  <si>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</si>
  <si>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</si>
  <si>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</si>
  <si>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</si>
  <si>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</si>
  <si>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</si>
  <si>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</si>
  <si>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</si>
  <si>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</si>
  <si>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</si>
  <si>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</si>
  <si>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</si>
  <si>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</si>
  <si>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</si>
  <si>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</si>
  <si>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</si>
  <si>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</si>
  <si>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</si>
  <si>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</si>
  <si>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</si>
  <si>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</si>
  <si>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</si>
  <si>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</si>
  <si>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</si>
  <si>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</si>
  <si>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</si>
  <si>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</si>
  <si>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</si>
  <si>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</si>
  <si>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</si>
  <si>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</si>
  <si>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</si>
  <si>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</si>
  <si>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</si>
  <si>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</si>
  <si>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</si>
  <si>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</si>
  <si>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</si>
  <si>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</si>
  <si>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</si>
  <si>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</si>
  <si>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</si>
  <si>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</si>
  <si>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</si>
  <si>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</si>
  <si>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</si>
  <si>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</si>
  <si>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</si>
  <si>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</si>
  <si>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</si>
  <si>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</si>
  <si>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</si>
  <si>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</si>
  <si>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</si>
  <si>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</si>
  <si>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</si>
  <si>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</si>
  <si>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</si>
  <si>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</si>
  <si>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</si>
  <si>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</si>
  <si>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</si>
  <si>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</si>
  <si>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</si>
  <si>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</si>
  <si>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</si>
  <si>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</si>
  <si>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</si>
  <si>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</si>
  <si>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</si>
  <si>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</si>
  <si>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</si>
  <si>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</si>
  <si>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</si>
  <si>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</si>
  <si>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</si>
  <si>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</si>
  <si>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</si>
  <si>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</si>
  <si>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</si>
  <si>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</si>
  <si>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</si>
  <si>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</si>
  <si>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</si>
  <si>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</si>
  <si>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</si>
  <si>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</si>
  <si>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</si>
  <si>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</si>
  <si>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</si>
  <si>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</si>
  <si>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</si>
  <si>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</si>
  <si>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</si>
  <si>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</si>
  <si>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</si>
  <si>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</si>
  <si>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</si>
  <si>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</si>
  <si>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</si>
  <si>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</si>
  <si>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</si>
  <si>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</si>
  <si>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</si>
  <si>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</si>
  <si>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</si>
  <si>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</si>
  <si>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</si>
  <si>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</si>
  <si>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</si>
  <si>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</si>
  <si>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</si>
  <si>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</si>
  <si>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</si>
  <si>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</si>
  <si>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</si>
  <si>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</si>
  <si>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</si>
  <si>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</si>
  <si>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</si>
  <si>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</si>
  <si>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</si>
  <si>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</si>
  <si>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</si>
  <si>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</si>
  <si>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</si>
  <si>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</si>
  <si>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</si>
  <si>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</si>
  <si>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</si>
  <si>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</si>
  <si>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</si>
  <si>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</si>
  <si>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</si>
  <si>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</si>
  <si>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</si>
  <si>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</si>
  <si>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</si>
  <si>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</si>
  <si>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</si>
  <si>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</si>
  <si>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</si>
  <si>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</si>
  <si>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</si>
  <si>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</si>
  <si>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</si>
  <si>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</si>
  <si>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</si>
  <si>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</si>
  <si>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</si>
  <si>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</si>
  <si>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</si>
  <si>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</si>
  <si>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</si>
  <si>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</si>
  <si>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</si>
  <si>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</si>
  <si>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</si>
  <si>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</si>
  <si>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</si>
  <si>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</si>
  <si>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</si>
  <si>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</si>
  <si>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</si>
  <si>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</si>
  <si>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</si>
  <si>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</si>
  <si>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</si>
  <si>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</si>
  <si>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</si>
  <si>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</si>
  <si>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</si>
  <si>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</si>
  <si>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</si>
  <si>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</si>
  <si>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</si>
  <si>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</si>
  <si>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</si>
  <si>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</si>
  <si>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</si>
  <si>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</si>
  <si>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</si>
  <si>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</si>
  <si>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</si>
  <si>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</si>
  <si>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</si>
  <si>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</si>
  <si>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</si>
  <si>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</si>
  <si>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</si>
  <si>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</si>
  <si>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</si>
  <si>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</si>
  <si>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</si>
  <si>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</si>
  <si>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</si>
  <si>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</si>
  <si>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</si>
  <si>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</si>
  <si>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</si>
  <si>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</si>
  <si>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</si>
  <si>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</si>
  <si>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</si>
  <si>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</si>
  <si>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</si>
  <si>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</si>
  <si>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</si>
  <si>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</si>
  <si>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</si>
  <si>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</si>
  <si>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</si>
  <si>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</si>
  <si>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</si>
  <si>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</si>
  <si>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</si>
  <si>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</si>
  <si>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</si>
  <si>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</si>
  <si>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</si>
  <si>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</si>
  <si>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</si>
  <si>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</si>
  <si>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</si>
  <si>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</si>
  <si>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</si>
  <si>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</si>
  <si>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</si>
  <si>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</si>
  <si>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</si>
  <si>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</si>
  <si>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</si>
  <si>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</si>
  <si>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</si>
  <si>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</si>
  <si>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</si>
  <si>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</si>
  <si>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</si>
  <si>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</si>
  <si>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</si>
  <si>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</si>
  <si>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</si>
  <si>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</si>
  <si>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</si>
  <si>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</si>
  <si>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</si>
  <si>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</si>
  <si>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</si>
  <si>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</si>
  <si>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</si>
  <si>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</si>
  <si>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</si>
  <si>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</si>
  <si>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</si>
  <si>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</si>
  <si>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</si>
  <si>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</si>
  <si>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</si>
  <si>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</si>
  <si>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</si>
  <si>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</si>
  <si>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</si>
  <si>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</si>
  <si>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</si>
  <si>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</si>
  <si>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</si>
  <si>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</si>
  <si>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</si>
  <si>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</si>
  <si>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</si>
  <si>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</si>
  <si>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</si>
  <si>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</si>
  <si>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</si>
  <si>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</si>
  <si>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</si>
  <si>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</si>
  <si>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</si>
  <si>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</si>
  <si>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</si>
  <si>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</si>
  <si>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</si>
  <si>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</si>
  <si>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</si>
  <si>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</si>
  <si>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</si>
  <si>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</si>
  <si>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</si>
  <si>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</si>
  <si>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</si>
  <si>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</si>
  <si>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</si>
  <si>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</si>
  <si>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</si>
  <si>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</si>
  <si>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</si>
  <si>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</si>
  <si>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</si>
  <si>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</si>
  <si>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</si>
  <si>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</si>
  <si>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</si>
  <si>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</si>
  <si>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</si>
  <si>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</si>
  <si>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</si>
  <si>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</si>
  <si>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</si>
  <si>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</si>
  <si>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</si>
  <si>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</si>
  <si>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</si>
  <si>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</si>
  <si>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</si>
  <si>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</si>
  <si>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</si>
  <si>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</si>
  <si>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</si>
  <si>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</si>
  <si>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</si>
  <si>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</si>
  <si>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</si>
  <si>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</si>
  <si>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</si>
  <si>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</si>
  <si>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</si>
  <si>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</si>
  <si>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</si>
  <si>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</si>
  <si>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</si>
  <si>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</si>
  <si>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</si>
  <si>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</si>
  <si>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</si>
  <si>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</si>
  <si>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</si>
  <si>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</si>
  <si>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</si>
  <si>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</si>
  <si>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</si>
  <si>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</si>
  <si>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</si>
  <si>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</si>
  <si>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</si>
  <si>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</si>
  <si>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</si>
  <si>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</si>
  <si>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</si>
  <si>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</si>
  <si>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</si>
  <si>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</si>
  <si>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</si>
  <si>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</si>
  <si>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</si>
  <si>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</si>
  <si>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</si>
  <si>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</si>
  <si>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</si>
  <si>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</si>
  <si>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</si>
  <si>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</si>
  <si>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</si>
  <si>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</si>
  <si>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</si>
  <si>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</si>
  <si>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</si>
  <si>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</si>
  <si>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</si>
  <si>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</si>
  <si>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</si>
  <si>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</si>
  <si>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</si>
  <si>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</si>
  <si>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</si>
  <si>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</si>
  <si>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</si>
  <si>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</si>
  <si>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</si>
  <si>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</si>
  <si>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</si>
  <si>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</si>
  <si>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</si>
  <si>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</si>
  <si>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</si>
  <si>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</si>
  <si>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</si>
  <si>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</si>
  <si>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</si>
  <si>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</si>
  <si>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</si>
  <si>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</si>
  <si>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</si>
  <si>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</si>
  <si>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</si>
  <si>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</si>
  <si>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</si>
  <si>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</si>
  <si>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</si>
  <si>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</si>
  <si>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</si>
  <si>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</si>
  <si>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</si>
  <si>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</si>
  <si>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</si>
  <si>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</si>
  <si>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</si>
  <si>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</si>
  <si>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</si>
  <si>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</si>
  <si>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</si>
  <si>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</si>
  <si>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</si>
  <si>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</si>
  <si>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</si>
  <si>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</si>
  <si>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</si>
  <si>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</si>
  <si>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</si>
  <si>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</si>
  <si>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</si>
  <si>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</si>
  <si>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</si>
  <si>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</si>
  <si>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</si>
  <si>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</si>
  <si>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</si>
  <si>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</si>
  <si>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</si>
  <si>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</si>
  <si>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</si>
  <si>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</si>
  <si>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</si>
  <si>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</si>
  <si>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</si>
  <si>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</si>
  <si>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</si>
  <si>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</si>
  <si>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</si>
  <si>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</si>
  <si>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</si>
  <si>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</si>
  <si>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</si>
  <si>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</si>
  <si>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</si>
  <si>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</si>
  <si>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</si>
  <si>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</si>
  <si>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</si>
  <si>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</si>
  <si>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</si>
  <si>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</si>
  <si>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</si>
  <si>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</si>
  <si>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</si>
  <si>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</si>
  <si>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</si>
  <si>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</si>
  <si>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</si>
  <si>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</si>
  <si>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</si>
  <si>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</si>
  <si>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</si>
  <si>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</si>
  <si>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</si>
  <si>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</si>
  <si>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</si>
  <si>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</si>
  <si>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</si>
  <si>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</si>
  <si>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</si>
  <si>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</si>
  <si>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</si>
  <si>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</si>
  <si>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</si>
  <si>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</si>
  <si>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</si>
  <si>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</si>
  <si>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</si>
  <si>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</si>
  <si>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</si>
  <si>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</si>
  <si>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</si>
  <si>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</si>
  <si>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</si>
  <si>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</si>
  <si>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</si>
  <si>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</si>
  <si>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</si>
  <si>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</si>
  <si>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</si>
  <si>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</si>
  <si>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</si>
  <si>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</si>
  <si>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</si>
  <si>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</si>
  <si>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</si>
  <si>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</si>
  <si>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</si>
  <si>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</si>
  <si>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</si>
  <si>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</si>
  <si>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</si>
  <si>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</si>
  <si>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</si>
  <si>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</si>
  <si>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</si>
  <si>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</si>
  <si>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</si>
  <si>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</si>
  <si>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</si>
  <si>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</si>
  <si>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</si>
  <si>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</si>
  <si>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</si>
  <si>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</si>
  <si>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</si>
  <si>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</si>
  <si>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</si>
  <si>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</si>
  <si>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</si>
  <si>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</si>
  <si>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</si>
  <si>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</si>
  <si>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</si>
  <si>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</si>
  <si>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</si>
  <si>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</si>
  <si>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</si>
  <si>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</si>
  <si>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</si>
  <si>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</si>
  <si>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</si>
  <si>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</si>
  <si>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</si>
  <si>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</si>
  <si>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</si>
  <si>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</si>
  <si>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</si>
  <si>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</si>
  <si>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</si>
  <si>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</si>
  <si>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</si>
  <si>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</si>
  <si>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</si>
  <si>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</si>
  <si>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</si>
  <si>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</si>
  <si>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</si>
  <si>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</si>
  <si>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</si>
  <si>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</si>
  <si>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</si>
  <si>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</si>
  <si>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</si>
  <si>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</si>
  <si>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</si>
  <si>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</si>
  <si>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</si>
  <si>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</si>
  <si>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</si>
  <si>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</si>
  <si>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</si>
  <si>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</si>
  <si>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</si>
  <si>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</si>
  <si>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</si>
  <si>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</si>
  <si>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</si>
  <si>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</si>
  <si>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</si>
  <si>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</si>
  <si>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</si>
  <si>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</si>
  <si>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</si>
  <si>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</si>
  <si>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</si>
  <si>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</si>
  <si>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</si>
  <si>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</si>
  <si>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</si>
  <si>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</si>
  <si>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</si>
  <si>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</si>
  <si>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</si>
  <si>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</si>
  <si>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</si>
  <si>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</si>
  <si>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</si>
  <si>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</si>
  <si>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</si>
  <si>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</si>
  <si>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</si>
  <si>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</si>
  <si>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</si>
  <si>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</si>
  <si>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</si>
  <si>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</si>
  <si>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</si>
  <si>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</si>
  <si>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</si>
  <si>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</si>
  <si>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</si>
  <si>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</si>
  <si>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</si>
  <si>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</si>
  <si>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</si>
  <si>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</si>
  <si>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</si>
  <si>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</si>
  <si>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</si>
  <si>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</si>
  <si>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</si>
  <si>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</si>
  <si>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</si>
  <si>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</si>
  <si>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</si>
  <si>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</si>
  <si>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</si>
  <si>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</si>
  <si>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</si>
  <si>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</si>
  <si>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</si>
  <si>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</si>
  <si>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</si>
  <si>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</si>
  <si>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</si>
  <si>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</si>
  <si>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</si>
  <si>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</si>
  <si>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</si>
  <si>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</si>
  <si>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</si>
  <si>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</si>
  <si>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</si>
  <si>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</si>
  <si>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</si>
  <si>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</si>
  <si>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</si>
  <si>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</si>
  <si>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</si>
  <si>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</si>
  <si>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</si>
  <si>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</si>
  <si>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</si>
  <si>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</si>
  <si>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</si>
  <si>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</si>
  <si>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</si>
  <si>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</si>
  <si>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</si>
  <si>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</si>
  <si>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</si>
  <si>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</si>
  <si>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</si>
  <si>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</si>
  <si>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</si>
  <si>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</si>
  <si>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</si>
  <si>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</si>
  <si>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</si>
  <si>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</si>
  <si>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</si>
  <si>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</si>
  <si>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</si>
  <si>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</si>
  <si>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</si>
  <si>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</si>
  <si>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</si>
  <si>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</si>
  <si>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</si>
  <si>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</si>
  <si>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</si>
  <si>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</si>
  <si>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</si>
  <si>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</si>
  <si>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</si>
  <si>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</si>
  <si>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</si>
  <si>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</si>
  <si>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</si>
  <si>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</si>
  <si>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</si>
  <si>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</si>
  <si>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</si>
  <si>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</si>
  <si>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</si>
  <si>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</si>
  <si>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</si>
  <si>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</si>
  <si>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</si>
  <si>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</si>
  <si>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</si>
  <si>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</si>
  <si>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</si>
  <si>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</si>
  <si>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</si>
  <si>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</si>
  <si>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</si>
  <si>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</si>
  <si>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</si>
  <si>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</si>
  <si>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</si>
  <si>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</si>
  <si>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</si>
  <si>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</si>
  <si>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</si>
  <si>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</si>
  <si>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</si>
  <si>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</si>
  <si>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</si>
  <si>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</si>
  <si>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</si>
  <si>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</si>
  <si>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</si>
  <si>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</si>
  <si>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</si>
  <si>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</si>
  <si>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</si>
  <si>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</si>
  <si>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</si>
  <si>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</si>
  <si>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</si>
  <si>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</si>
  <si>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</si>
  <si>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</si>
  <si>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</si>
  <si>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</si>
  <si>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</si>
  <si>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</si>
  <si>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</si>
  <si>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</si>
  <si>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</si>
  <si>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</si>
  <si>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</si>
  <si>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</si>
  <si>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</si>
  <si>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</si>
  <si>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</si>
  <si>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</si>
  <si>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</si>
  <si>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</si>
  <si>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</si>
  <si>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</si>
  <si>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</si>
  <si>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</si>
  <si>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</si>
  <si>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</si>
  <si>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</si>
  <si>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</si>
  <si>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</si>
  <si>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</si>
  <si>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</si>
  <si>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</si>
  <si>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</si>
  <si>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</si>
  <si>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</si>
  <si>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</si>
  <si>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</si>
  <si>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</si>
  <si>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</si>
  <si>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</si>
  <si>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</si>
  <si>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</si>
  <si>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</si>
  <si>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</si>
  <si>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</si>
  <si>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</si>
  <si>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</si>
  <si>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</si>
  <si>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</si>
  <si>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</si>
  <si>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</si>
  <si>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</si>
  <si>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</si>
  <si>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</si>
  <si>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</si>
  <si>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</si>
  <si>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</si>
  <si>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</si>
  <si>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</si>
  <si>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</si>
  <si>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</si>
  <si>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</si>
  <si>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</si>
  <si>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</si>
  <si>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</si>
  <si>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</si>
  <si>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</si>
  <si>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</si>
  <si>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</si>
  <si>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</si>
  <si>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</si>
  <si>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</si>
  <si>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</si>
  <si>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</si>
  <si>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</si>
  <si>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</si>
  <si>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</si>
  <si>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</si>
  <si>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</si>
  <si>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</si>
  <si>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</si>
  <si>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</si>
  <si>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</si>
  <si>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</si>
  <si>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</si>
  <si>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</si>
  <si>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</si>
  <si>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</si>
  <si>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</si>
  <si>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</si>
  <si>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</si>
  <si>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</si>
  <si>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</si>
  <si>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</si>
  <si>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</si>
  <si>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</si>
  <si>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</si>
  <si>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</si>
  <si>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</si>
  <si>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</si>
  <si>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</si>
  <si>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</si>
  <si>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</si>
  <si>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</si>
  <si>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</si>
  <si>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</si>
  <si>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</si>
  <si>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</si>
  <si>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</si>
  <si>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</si>
  <si>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</si>
  <si>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</si>
  <si>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</si>
  <si>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</si>
  <si>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</si>
  <si>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</si>
  <si>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</si>
  <si>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</si>
  <si>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</si>
  <si>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</si>
  <si>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</si>
  <si>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</si>
  <si>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</si>
  <si>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</si>
  <si>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</si>
  <si>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</si>
  <si>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</si>
  <si>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</si>
  <si>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</si>
  <si>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</si>
  <si>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</si>
  <si>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</si>
  <si>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</si>
  <si>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</si>
  <si>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</si>
  <si>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</si>
  <si>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</si>
  <si>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</si>
  <si>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</si>
  <si>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</si>
  <si>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</si>
  <si>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</si>
  <si>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</si>
  <si>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</si>
  <si>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</si>
  <si>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</si>
  <si>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</si>
  <si>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</si>
  <si>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</si>
  <si>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</si>
  <si>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</si>
  <si>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</si>
  <si>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</si>
  <si>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</si>
  <si>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</si>
  <si>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</si>
  <si>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</si>
  <si>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</si>
  <si>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</si>
  <si>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</si>
  <si>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</si>
  <si>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</si>
  <si>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</si>
  <si>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</si>
  <si>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</si>
  <si>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</si>
  <si>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</si>
  <si>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</si>
  <si>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</si>
  <si>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</si>
  <si>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</si>
  <si>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</si>
  <si>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</si>
  <si>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</si>
  <si>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</si>
  <si>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</si>
  <si>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</si>
  <si>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</si>
  <si>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</si>
  <si>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</si>
  <si>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</si>
  <si>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</si>
  <si>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</si>
  <si>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</si>
  <si>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</si>
  <si>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</si>
  <si>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</si>
  <si>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</si>
  <si>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</si>
  <si>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</si>
  <si>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</si>
  <si>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</si>
  <si>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</si>
  <si>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</si>
  <si>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</si>
  <si>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</si>
  <si>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</si>
  <si>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</si>
  <si>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</si>
  <si>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</si>
  <si>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</si>
  <si>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</si>
  <si>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</si>
  <si>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</si>
  <si>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</si>
  <si>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</si>
  <si>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</si>
  <si>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</si>
  <si>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</si>
  <si>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</si>
  <si>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</si>
  <si>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</si>
  <si>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</si>
  <si>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</si>
  <si>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</si>
  <si>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</si>
  <si>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</si>
  <si>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</si>
  <si>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</si>
  <si>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</si>
  <si>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</si>
  <si>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</si>
  <si>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</si>
  <si>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</si>
  <si>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</si>
  <si>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</si>
  <si>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</si>
  <si>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</si>
  <si>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</si>
  <si>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</si>
  <si>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</si>
  <si>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</si>
  <si>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</si>
  <si>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</si>
  <si>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</si>
  <si>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</si>
  <si>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</si>
  <si>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</si>
  <si>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</si>
  <si>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</si>
  <si>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</si>
  <si>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</si>
  <si>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</si>
  <si>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</si>
  <si>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</si>
  <si>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</si>
  <si>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</si>
  <si>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</si>
  <si>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</si>
  <si>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</si>
  <si>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</si>
  <si>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</si>
  <si>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</si>
  <si>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</si>
  <si>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</si>
  <si>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</si>
  <si>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</si>
  <si>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</si>
  <si>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</si>
  <si>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</si>
  <si>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</si>
  <si>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</si>
  <si>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</si>
  <si>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</si>
  <si>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</si>
  <si>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</si>
  <si>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</si>
  <si>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</si>
  <si>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</si>
  <si>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</si>
  <si>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</si>
  <si>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</si>
  <si>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</si>
  <si>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</si>
  <si>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</si>
  <si>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</si>
  <si>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</si>
  <si>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</si>
  <si>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</si>
  <si>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</si>
  <si>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</si>
  <si>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</si>
  <si>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</si>
  <si>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</si>
  <si>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</si>
  <si>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</si>
  <si>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</si>
  <si>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</si>
  <si>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</si>
  <si>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</si>
  <si>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</si>
  <si>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</si>
  <si>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</si>
  <si>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</si>
  <si>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</si>
  <si>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</si>
  <si>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</si>
  <si>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</si>
  <si>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</si>
  <si>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</si>
  <si>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</si>
  <si>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</si>
  <si>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</si>
  <si>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</si>
  <si>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</si>
  <si>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</si>
  <si>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</si>
  <si>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</si>
  <si>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</si>
  <si>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</si>
  <si>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</si>
  <si>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</si>
  <si>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</si>
  <si>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</si>
  <si>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</si>
  <si>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</si>
  <si>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</si>
  <si>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</si>
  <si>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</si>
  <si>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</si>
  <si>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</si>
  <si>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</si>
  <si>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</si>
  <si>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</si>
  <si>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</si>
  <si>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</si>
  <si>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</si>
  <si>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</si>
  <si>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</si>
  <si>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</si>
  <si>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</si>
  <si>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</si>
  <si>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</si>
  <si>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</si>
  <si>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</si>
  <si>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</si>
  <si>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</si>
  <si>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</si>
  <si>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</si>
  <si>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</si>
  <si>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</si>
  <si>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</si>
  <si>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</si>
  <si>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</si>
  <si>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</si>
  <si>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</si>
  <si>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</si>
  <si>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</si>
  <si>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</si>
  <si>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</si>
  <si>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</si>
  <si>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</si>
  <si>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</si>
  <si>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</si>
  <si>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</si>
  <si>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</si>
  <si>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</si>
  <si>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</si>
  <si>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</si>
  <si>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</si>
  <si>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</si>
  <si>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</si>
  <si>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</si>
  <si>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</si>
  <si>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</si>
  <si>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</si>
  <si>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</si>
  <si>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</si>
  <si>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</si>
  <si>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</si>
  <si>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</si>
  <si>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</si>
  <si>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</si>
  <si>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</si>
  <si>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</si>
  <si>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</si>
  <si>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</si>
  <si>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</si>
  <si>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</si>
  <si>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</si>
  <si>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</si>
  <si>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</si>
  <si>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</si>
  <si>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</si>
  <si>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</si>
  <si>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</si>
  <si>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</si>
  <si>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</si>
  <si>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</si>
  <si>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</si>
  <si>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</si>
  <si>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</si>
  <si>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</si>
  <si>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</si>
  <si>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</si>
  <si>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</si>
  <si>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</si>
  <si>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</si>
  <si>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</si>
  <si>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</si>
  <si>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</si>
  <si>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</si>
  <si>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</si>
  <si>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</si>
  <si>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</si>
  <si>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</si>
  <si>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</si>
  <si>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</si>
  <si>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</si>
  <si>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</si>
  <si>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</si>
  <si>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</si>
  <si>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</si>
  <si>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</si>
  <si>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</si>
  <si>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</si>
  <si>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</si>
  <si>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</si>
  <si>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</si>
  <si>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</si>
  <si>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</si>
  <si>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</si>
  <si>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</si>
  <si>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</si>
  <si>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</si>
  <si>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</si>
  <si>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</si>
  <si>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</si>
  <si>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</si>
  <si>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</si>
  <si>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</si>
  <si>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</si>
  <si>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</si>
  <si>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</si>
  <si>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</si>
  <si>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</si>
  <si>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</si>
  <si>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</si>
  <si>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</si>
  <si>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</si>
  <si>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</si>
  <si>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</si>
  <si>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</si>
  <si>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</si>
  <si>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</si>
  <si>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</si>
  <si>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</si>
  <si>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</si>
  <si>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</si>
  <si>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</si>
  <si>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</si>
  <si>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</si>
  <si>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</si>
  <si>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</si>
  <si>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</si>
  <si>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</si>
  <si>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</si>
  <si>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</si>
  <si>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</si>
  <si>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</si>
  <si>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</si>
  <si>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</si>
  <si>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</si>
  <si>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</si>
  <si>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</si>
  <si>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</si>
  <si>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</si>
  <si>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</si>
  <si>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</si>
  <si>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</si>
  <si>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</si>
  <si>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</si>
  <si>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</si>
  <si>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</si>
  <si>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</si>
  <si>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</si>
  <si>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</si>
  <si>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</si>
  <si>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</si>
  <si>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</si>
  <si>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</si>
  <si>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</si>
  <si>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</si>
  <si>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</si>
  <si>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</si>
  <si>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</si>
  <si>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</si>
  <si>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</si>
  <si>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</si>
  <si>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</si>
  <si>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</si>
  <si>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</si>
  <si>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</si>
  <si>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</si>
  <si>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</si>
  <si>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</si>
  <si>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</si>
  <si>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</si>
  <si>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</si>
  <si>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</si>
  <si>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</si>
  <si>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</si>
  <si>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</si>
  <si>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</si>
  <si>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</si>
  <si>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</si>
  <si>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</si>
  <si>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</si>
  <si>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</si>
  <si>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</si>
  <si>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</si>
  <si>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</si>
  <si>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</si>
  <si>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</si>
  <si>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</si>
  <si>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</si>
  <si>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</si>
  <si>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</si>
  <si>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</si>
  <si>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</si>
  <si>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</si>
  <si>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</si>
  <si>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</si>
  <si>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</si>
  <si>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</si>
  <si>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</si>
  <si>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</si>
  <si>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</si>
  <si>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</si>
  <si>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</si>
  <si>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</si>
  <si>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</si>
  <si>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</si>
  <si>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</si>
  <si>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</si>
  <si>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</si>
  <si>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</si>
  <si>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</si>
  <si>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</si>
  <si>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</si>
  <si>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</si>
  <si>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</si>
  <si>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</si>
  <si>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</si>
  <si>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</si>
  <si>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</si>
  <si>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</si>
  <si>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</si>
  <si>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</si>
  <si>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</si>
  <si>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</si>
  <si>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</si>
  <si>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</si>
  <si>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</si>
  <si>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</si>
  <si>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</si>
  <si>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</si>
  <si>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</si>
  <si>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</si>
  <si>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</si>
  <si>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</si>
  <si>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</si>
  <si>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</si>
  <si>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</si>
  <si>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</si>
  <si>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</si>
  <si>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</si>
  <si>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</si>
  <si>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</si>
  <si>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</si>
  <si>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</si>
  <si>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</si>
  <si>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</si>
  <si>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</si>
  <si>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</si>
  <si>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</si>
  <si>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</si>
  <si>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</si>
  <si>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</si>
  <si>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</si>
  <si>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</si>
  <si>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</si>
  <si>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</si>
  <si>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</si>
  <si>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</si>
  <si>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</si>
  <si>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</si>
  <si>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</si>
  <si>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</si>
  <si>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</si>
  <si>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</si>
  <si>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</si>
  <si>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</si>
  <si>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</si>
  <si>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</si>
  <si>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</si>
  <si>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</si>
  <si>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</si>
  <si>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</si>
  <si>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</si>
  <si>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</si>
  <si>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</si>
  <si>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</si>
  <si>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</si>
  <si>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</si>
  <si>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</si>
  <si>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</si>
  <si>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</si>
  <si>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</si>
  <si>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</si>
  <si>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</si>
  <si>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</si>
  <si>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</si>
  <si>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</si>
  <si>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</si>
  <si>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</si>
  <si>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</si>
  <si>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</si>
  <si>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</si>
  <si>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</si>
  <si>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</si>
  <si>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</si>
  <si>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</si>
  <si>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</si>
  <si>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</si>
  <si>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</si>
  <si>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</si>
  <si>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</si>
  <si>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</si>
  <si>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</si>
  <si>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</si>
  <si>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</si>
  <si>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</si>
  <si>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</si>
  <si>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</si>
  <si>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</si>
  <si>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</si>
  <si>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</si>
  <si>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</si>
  <si>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</si>
  <si>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</si>
  <si>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</si>
  <si>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</si>
  <si>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</si>
  <si>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</si>
  <si>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</si>
  <si>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</si>
  <si>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</si>
  <si>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</si>
  <si>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</si>
  <si>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</si>
  <si>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</si>
  <si>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</si>
  <si>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</si>
  <si>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</si>
  <si>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</si>
  <si>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</si>
  <si>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</si>
  <si>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</si>
  <si>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</si>
  <si>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</si>
  <si>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</si>
  <si>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</si>
  <si>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</si>
  <si>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</si>
  <si>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</si>
  <si>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</si>
  <si>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</si>
  <si>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</si>
  <si>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</si>
  <si>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</si>
  <si>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</si>
  <si>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</si>
  <si>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</si>
  <si>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</si>
  <si>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</si>
  <si>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</si>
  <si>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</si>
  <si>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</si>
  <si>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</si>
  <si>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</si>
  <si>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</si>
  <si>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</si>
  <si>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</si>
  <si>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</si>
  <si>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</si>
  <si>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</si>
  <si>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</si>
  <si>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</si>
  <si>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</si>
  <si>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</si>
  <si>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</si>
  <si>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</si>
  <si>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</si>
  <si>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</si>
  <si>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</si>
  <si>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</si>
  <si>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</si>
  <si>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</si>
  <si>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</si>
  <si>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</si>
  <si>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</si>
  <si>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</si>
  <si>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</si>
  <si>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</si>
  <si>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</si>
  <si>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</si>
  <si>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</si>
  <si>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</si>
  <si>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</si>
  <si>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</si>
  <si>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</si>
  <si>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</si>
  <si>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</si>
  <si>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</si>
  <si>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</si>
  <si>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</si>
  <si>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</si>
  <si>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</si>
  <si>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</si>
  <si>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</si>
  <si>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</si>
  <si>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</si>
  <si>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</si>
  <si>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</si>
  <si>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</si>
  <si>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</si>
  <si>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</si>
  <si>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</si>
  <si>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</si>
  <si>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</si>
  <si>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</si>
  <si>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</si>
  <si>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</si>
  <si>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</si>
  <si>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</si>
  <si>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</si>
  <si>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</si>
  <si>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</si>
  <si>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</si>
  <si>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</si>
  <si>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</si>
  <si>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</si>
  <si>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</si>
  <si>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</si>
  <si>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</si>
  <si>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</si>
  <si>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</si>
  <si>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</si>
  <si>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</si>
  <si>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</si>
  <si>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</si>
  <si>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</si>
  <si>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</si>
  <si>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</si>
  <si>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</si>
  <si>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</si>
  <si>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</si>
  <si>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</si>
  <si>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</si>
  <si>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</si>
  <si>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</si>
  <si>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</si>
  <si>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</si>
  <si>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</si>
  <si>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</si>
  <si>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</si>
  <si>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</si>
  <si>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</si>
  <si>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</si>
  <si>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</si>
  <si>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</si>
  <si>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</si>
  <si>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</si>
  <si>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</si>
  <si>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</si>
  <si>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</si>
  <si>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</si>
  <si>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</si>
  <si>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</si>
  <si>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</si>
  <si>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</si>
  <si>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</si>
  <si>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</si>
  <si>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</si>
  <si>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</si>
  <si>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</si>
  <si>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</si>
  <si>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</si>
  <si>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</si>
  <si>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</si>
  <si>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</si>
  <si>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</si>
  <si>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</si>
  <si>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</si>
  <si>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</si>
  <si>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</si>
  <si>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</si>
  <si>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</si>
  <si>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</si>
  <si>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</si>
  <si>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</si>
  <si>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</si>
  <si>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</si>
  <si>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</si>
  <si>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</si>
  <si>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</si>
  <si>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</si>
  <si>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</si>
  <si>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</si>
  <si>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</si>
  <si>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</si>
  <si>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</si>
  <si>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</si>
  <si>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</si>
  <si>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</si>
  <si>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</si>
  <si>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</si>
  <si>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</si>
  <si>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</si>
  <si>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</si>
  <si>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</si>
  <si>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</si>
  <si>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</si>
  <si>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</si>
  <si>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</si>
  <si>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</si>
  <si>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</si>
  <si>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</si>
  <si>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</si>
  <si>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</si>
  <si>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</si>
  <si>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</si>
  <si>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</si>
  <si>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</si>
  <si>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</si>
  <si>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</si>
  <si>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</si>
  <si>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</si>
  <si>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</si>
  <si>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</si>
  <si>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</si>
  <si>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</si>
  <si>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</si>
  <si>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</si>
  <si>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</si>
  <si>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</si>
  <si>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</si>
  <si>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</si>
  <si>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</si>
  <si>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</si>
  <si>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</si>
  <si>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</si>
  <si>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</si>
  <si>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</si>
  <si>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</si>
  <si>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</si>
  <si>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</si>
  <si>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</si>
  <si>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</si>
  <si>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</si>
  <si>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</si>
  <si>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</si>
  <si>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</si>
  <si>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</si>
  <si>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</si>
  <si>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</si>
  <si>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</si>
  <si>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</si>
  <si>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</si>
  <si>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</si>
  <si>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</si>
  <si>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</si>
  <si>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</si>
  <si>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</si>
  <si>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</si>
  <si>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</si>
  <si>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</si>
  <si>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</si>
  <si>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</si>
  <si>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</si>
  <si>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</si>
  <si>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</si>
  <si>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</si>
  <si>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</si>
  <si>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</si>
  <si>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</si>
  <si>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</si>
  <si>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</si>
  <si>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</si>
  <si>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</si>
  <si>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</si>
  <si>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</si>
  <si>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</si>
  <si>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</si>
  <si>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</si>
  <si>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</si>
  <si>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</si>
  <si>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</si>
  <si>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</si>
  <si>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</si>
  <si>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</si>
  <si>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</si>
  <si>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</si>
  <si>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</si>
  <si>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</si>
  <si>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</si>
  <si>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</si>
  <si>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</si>
  <si>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</si>
  <si>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</si>
  <si>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</si>
  <si>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</si>
  <si>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</si>
  <si>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</si>
  <si>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</si>
  <si>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</si>
  <si>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</si>
  <si>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</si>
  <si>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</si>
  <si>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</si>
  <si>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</si>
  <si>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</si>
  <si>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</si>
  <si>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</si>
  <si>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</si>
  <si>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</si>
  <si>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</si>
  <si>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</si>
  <si>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</si>
  <si>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</si>
  <si>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</si>
  <si>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</si>
  <si>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</si>
  <si>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</si>
  <si>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</si>
  <si>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</si>
  <si>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</si>
  <si>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</si>
  <si>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</si>
  <si>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</si>
  <si>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</si>
  <si>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</si>
  <si>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</si>
  <si>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</si>
  <si>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</si>
  <si>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</si>
  <si>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</si>
  <si>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</si>
  <si>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</si>
  <si>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</si>
  <si>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</si>
  <si>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</si>
  <si>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</si>
  <si>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</si>
  <si>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</si>
  <si>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</si>
  <si>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</si>
  <si>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</si>
  <si>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</si>
  <si>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</si>
  <si>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</si>
  <si>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</si>
  <si>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</si>
  <si>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</si>
  <si>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</si>
  <si>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</si>
  <si>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</si>
  <si>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</si>
  <si>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</si>
  <si>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</si>
  <si>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</si>
  <si>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</si>
  <si>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</si>
  <si>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</si>
  <si>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</si>
  <si>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</si>
  <si>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</si>
  <si>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</si>
  <si>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</si>
  <si>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</si>
  <si>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</si>
  <si>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</si>
  <si>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</si>
  <si>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</si>
  <si>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</si>
  <si>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</si>
  <si>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</si>
  <si>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</si>
  <si>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</si>
  <si>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</si>
  <si>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</si>
  <si>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</si>
  <si>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</si>
  <si>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</si>
  <si>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</si>
  <si>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</si>
  <si>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</si>
  <si>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</si>
  <si>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</si>
  <si>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</si>
  <si>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</si>
  <si>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</si>
  <si>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</si>
  <si>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</si>
  <si>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</si>
  <si>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</si>
  <si>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</si>
  <si>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</si>
  <si>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</si>
  <si>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</si>
  <si>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</si>
  <si>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</si>
  <si>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</si>
  <si>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</si>
  <si>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</si>
  <si>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</si>
  <si>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</si>
  <si>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</si>
  <si>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</si>
  <si>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</si>
  <si>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</si>
  <si>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</si>
  <si>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</si>
  <si>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</si>
  <si>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</si>
  <si>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</si>
  <si>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</si>
  <si>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</si>
  <si>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</si>
  <si>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</si>
  <si>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</si>
  <si>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</si>
  <si>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</si>
  <si>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</si>
  <si>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</si>
  <si>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</si>
  <si>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</si>
  <si>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</si>
  <si>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</si>
  <si>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</si>
  <si>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</si>
  <si>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</si>
  <si>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</si>
  <si>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</si>
  <si>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</si>
  <si>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</si>
  <si>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</si>
  <si>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</si>
  <si>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</si>
  <si>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</si>
  <si>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</si>
  <si>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</si>
  <si>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</si>
  <si>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</si>
  <si>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</si>
  <si>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</si>
  <si>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</si>
  <si>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</si>
  <si>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</si>
  <si>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</si>
  <si>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</si>
  <si>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</si>
  <si>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</si>
  <si>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</si>
  <si>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</si>
  <si>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</si>
  <si>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</si>
  <si>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</si>
  <si>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</si>
  <si>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</si>
  <si>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</si>
  <si>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</si>
  <si>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</si>
  <si>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</si>
  <si>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</si>
  <si>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</si>
  <si>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</si>
  <si>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</si>
  <si>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</si>
  <si>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</si>
  <si>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</si>
  <si>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</si>
  <si>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</si>
  <si>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</si>
  <si>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</si>
  <si>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</si>
  <si>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</si>
  <si>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</si>
  <si>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</si>
  <si>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</si>
  <si>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</si>
  <si>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</si>
  <si>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</si>
  <si>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</si>
  <si>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</si>
  <si>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</si>
  <si>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</si>
  <si>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</si>
  <si>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</si>
  <si>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</si>
  <si>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</si>
  <si>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</si>
  <si>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</si>
  <si>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</si>
  <si>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</si>
  <si>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</si>
  <si>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</si>
  <si>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</si>
  <si>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</si>
  <si>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</si>
  <si>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</si>
  <si>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</si>
  <si>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</si>
  <si>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</si>
  <si>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</si>
  <si>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</si>
  <si>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</si>
  <si>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</si>
  <si>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</si>
  <si>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</si>
  <si>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</si>
  <si>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</si>
  <si>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</si>
  <si>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</si>
  <si>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</si>
  <si>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</si>
  <si>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</si>
  <si>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</si>
  <si>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</si>
  <si>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</si>
  <si>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</si>
  <si>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</si>
  <si>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</si>
  <si>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</si>
  <si>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</si>
  <si>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</si>
  <si>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</si>
  <si>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</si>
  <si>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</si>
  <si>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</si>
  <si>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</si>
  <si>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</si>
  <si>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</si>
  <si>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</si>
  <si>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</si>
  <si>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</si>
  <si>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</si>
  <si>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</si>
  <si>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</si>
  <si>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</si>
  <si>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</si>
  <si>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</si>
  <si>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</si>
  <si>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</si>
  <si>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</si>
  <si>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</si>
  <si>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</si>
  <si>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</si>
  <si>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</si>
  <si>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</si>
  <si>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</si>
  <si>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</si>
  <si>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</si>
  <si>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</si>
  <si>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</si>
  <si>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</si>
  <si>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</si>
  <si>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</si>
  <si>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</si>
  <si>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</si>
  <si>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</si>
  <si>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</si>
  <si>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</si>
  <si>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</si>
  <si>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</si>
  <si>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</si>
  <si>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</si>
  <si>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</si>
  <si>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</si>
  <si>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</si>
  <si>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</si>
  <si>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</si>
  <si>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</si>
  <si>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</si>
  <si>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</si>
  <si>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</si>
  <si>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</si>
  <si>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</si>
  <si>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</si>
  <si>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</si>
  <si>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</si>
  <si>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</si>
  <si>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</si>
  <si>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</si>
  <si>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</si>
  <si>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</si>
  <si>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</si>
  <si>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</si>
  <si>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</si>
  <si>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</si>
  <si>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</si>
  <si>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</si>
  <si>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</si>
  <si>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</si>
  <si>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</si>
  <si>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</si>
  <si>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</si>
  <si>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</si>
  <si>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</si>
  <si>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</si>
  <si>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</si>
  <si>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</si>
  <si>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</si>
  <si>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</si>
  <si>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</si>
  <si>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</si>
  <si>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</si>
  <si>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</si>
  <si>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</si>
  <si>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</si>
  <si>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</si>
  <si>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</si>
  <si>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</si>
  <si>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</si>
  <si>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</si>
  <si>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</si>
  <si>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</si>
  <si>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</si>
  <si>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</si>
  <si>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</si>
  <si>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</si>
  <si>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</si>
  <si>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</si>
  <si>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</si>
  <si>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</si>
  <si>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</si>
  <si>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</si>
  <si>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</si>
  <si>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</si>
  <si>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</si>
  <si>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</si>
  <si>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</si>
  <si>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</si>
  <si>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</si>
  <si>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</si>
  <si>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</si>
  <si>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</si>
  <si>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</si>
  <si>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</si>
  <si>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</si>
  <si>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</si>
  <si>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</si>
  <si>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</si>
  <si>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</si>
  <si>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</si>
  <si>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</si>
  <si>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</si>
  <si>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</si>
  <si>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</si>
  <si>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</si>
  <si>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</si>
  <si>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</si>
  <si>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</si>
  <si>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</si>
  <si>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</si>
  <si>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</si>
  <si>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</si>
  <si>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</si>
  <si>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</si>
  <si>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</si>
  <si>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</si>
  <si>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</si>
  <si>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</si>
  <si>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</si>
  <si>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</si>
  <si>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</si>
  <si>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</si>
  <si>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</si>
  <si>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</si>
  <si>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</si>
  <si>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</si>
  <si>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</si>
  <si>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</si>
  <si>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</si>
  <si>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</si>
  <si>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</si>
  <si>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</si>
  <si>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</si>
  <si>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</si>
  <si>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</si>
  <si>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</si>
  <si>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</si>
  <si>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</si>
  <si>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</si>
  <si>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</si>
  <si>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</si>
  <si>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</si>
  <si>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</si>
  <si>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</si>
  <si>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</si>
  <si>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</si>
  <si>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</si>
  <si>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</si>
  <si>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</si>
  <si>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</si>
  <si>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</si>
  <si>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</si>
  <si>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</si>
  <si>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</si>
  <si>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</si>
  <si>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</si>
  <si>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</si>
  <si>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</si>
  <si>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</si>
  <si>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</si>
  <si>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</si>
  <si>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</si>
  <si>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</si>
  <si>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</si>
  <si>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</si>
  <si>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</si>
  <si>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</si>
  <si>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</si>
  <si>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</si>
  <si>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</si>
  <si>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</si>
  <si>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</si>
  <si>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</si>
  <si>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</si>
  <si>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</si>
  <si>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</si>
  <si>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</si>
  <si>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</si>
  <si>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</si>
  <si>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</si>
  <si>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</si>
  <si>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</si>
  <si>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</si>
  <si>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</si>
  <si>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</si>
  <si>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</si>
  <si>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</si>
  <si>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</si>
  <si>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</si>
  <si>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</si>
  <si>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</si>
  <si>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</si>
  <si>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</si>
  <si>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</si>
  <si>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</si>
  <si>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</si>
  <si>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</si>
  <si>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</si>
  <si>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</si>
  <si>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</si>
  <si>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</si>
  <si>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</si>
  <si>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</si>
  <si>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</si>
  <si>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</si>
  <si>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</si>
  <si>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</si>
  <si>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</si>
  <si>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</si>
  <si>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</si>
  <si>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</si>
  <si>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</si>
  <si>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</si>
  <si>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</si>
  <si>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</si>
  <si>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</si>
  <si>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</si>
  <si>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</si>
  <si>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</si>
  <si>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</si>
  <si>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</si>
  <si>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</si>
  <si>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</si>
  <si>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</si>
  <si>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</si>
  <si>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</si>
  <si>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</si>
  <si>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</si>
  <si>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</si>
  <si>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</si>
  <si>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</si>
  <si>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</si>
  <si>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</si>
  <si>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</si>
  <si>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</si>
  <si>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</si>
  <si>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</si>
  <si>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</si>
  <si>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</si>
  <si>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</si>
  <si>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</si>
  <si>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</si>
  <si>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</si>
  <si>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</si>
  <si>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</si>
  <si>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</si>
  <si>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</si>
  <si>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</si>
  <si>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</si>
  <si>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</si>
  <si>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</si>
  <si>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</si>
  <si>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</si>
  <si>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</si>
  <si>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</si>
  <si>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</si>
  <si>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</si>
  <si>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</si>
  <si>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</si>
  <si>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</si>
  <si>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</si>
  <si>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</si>
  <si>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</si>
  <si>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</si>
  <si>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</si>
  <si>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</si>
  <si>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</si>
  <si>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</si>
  <si>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</si>
  <si>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</si>
  <si>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</si>
  <si>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</si>
  <si>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</si>
  <si>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</si>
  <si>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</si>
  <si>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</si>
  <si>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</si>
  <si>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</si>
  <si>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</si>
  <si>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</si>
  <si>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</si>
  <si>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</si>
  <si>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</si>
  <si>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</si>
  <si>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</si>
  <si>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</si>
  <si>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</si>
  <si>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</si>
  <si>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</si>
  <si>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</si>
  <si>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</si>
  <si>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</si>
  <si>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</si>
  <si>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</si>
  <si>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</si>
  <si>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</si>
  <si>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</si>
  <si>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</si>
  <si>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</si>
  <si>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</si>
  <si>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</si>
  <si>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</si>
  <si>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</si>
  <si>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</si>
  <si>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</si>
  <si>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</si>
  <si>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</si>
  <si>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</si>
  <si>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</si>
  <si>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</si>
  <si>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</si>
  <si>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</si>
  <si>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</si>
  <si>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</si>
  <si>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</si>
  <si>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</si>
  <si>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</si>
  <si>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</si>
  <si>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</si>
  <si>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</si>
  <si>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</si>
  <si>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</si>
  <si>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</si>
  <si>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</si>
  <si>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</si>
  <si>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</si>
  <si>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</si>
  <si>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</si>
  <si>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</si>
  <si>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</si>
  <si>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</si>
  <si>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</si>
  <si>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</si>
  <si>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</si>
  <si>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</si>
  <si>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</si>
  <si>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</si>
  <si>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</si>
  <si>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</si>
  <si>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</si>
  <si>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</si>
  <si>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</si>
  <si>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</si>
  <si>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</si>
  <si>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</si>
  <si>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</si>
  <si>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</si>
  <si>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</si>
  <si>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</si>
  <si>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</si>
  <si>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</si>
  <si>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</si>
  <si>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</si>
  <si>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</si>
  <si>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</si>
  <si>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</si>
  <si>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</si>
  <si>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</si>
  <si>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</si>
  <si>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</si>
  <si>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</si>
  <si>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</si>
  <si>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</si>
  <si>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site was access night issue as located at USF area/EM Team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</si>
  <si>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</si>
  <si>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</si>
  <si>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</si>
  <si>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</si>
  <si>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</si>
  <si>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</si>
  <si>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</si>
  <si>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</si>
  <si>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</si>
  <si>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</si>
  <si>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60 MIN </t>
  </si>
  <si>
    <t>PCM-20251002-00000292</t>
  </si>
  <si>
    <t>site located in farm, route is closed and team trying to get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</si>
</sst>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1">
    <sortCondition ref="H1:H7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4" totalsRowShown="0" headerRowDxfId="15" dataDxfId="14" headerRowBorderDxfId="12" tableBorderDxfId="13">
  <autoFilter ref="A1:L3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1"/>
  <sheetViews>
    <sheetView tabSelected="1"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269.31654016203538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15.695556018516072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45932.264966087962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45932.264966087962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45932.264966087962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45932.264966087962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45932.264966087962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45932.264966087962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45932.264966087962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45932.264966087962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45932.264966087962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45932.264966087962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45932.264966087962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45932.264966087962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45932.264966087962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45932.264966087962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45932.264966087962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45932.264966087962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45932.264966087962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45932.264966087962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45932.264966087962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45932.264966087962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45932.264966087962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45932.264966087962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45932.264966087962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45932.264966087962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45932.264966087962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45932.264966087962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45932.264966087962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45932.264966087962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45932.264966087962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45932.264966087962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45932.264966087962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45932.264966087962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45932.264966087962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45932.264966087962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45932.264966087962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45932.264966087962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45932.264966087962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45932.264966087962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45932.264966087962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45932.264966087962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45932.264966087962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45932.264966087962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45932.264966087962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45932.264966087962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45932.264966087962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45932.264966087962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45932.264966087962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45932.264966087962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45932.264966087962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45932.264966087962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45932.264966087962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45932.264966087962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45932.264966087962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45932.264966087962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45932.264966087962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45932.264966087962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45932.264966087962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45932.264966087962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45932.264966087962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45932.264966087962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45932.264966087962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45932.264966087962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45932.264966087962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45932.264966087962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45932.264966087962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45932.264966087962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45932.264966087962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45932.264966087962</v>
      </c>
      <c r="H71" s="68"/>
      <c r="I71" s="73" t="str">
        <f>IFERROR(VLOOKUP(D71,DB!A:F,6,0),"")</f>
        <v/>
      </c>
      <c r="J71" s="73" t="str">
        <f>IFERROR(VLOOKUP(D71,DB!A:G,7,0),"")</f>
        <v/>
      </c>
      <c r="K71" s="69"/>
      <c r="L71" s="70" t="str">
        <f>IFERROR(VLOOKUP(D71,DB!A:I,9,0),"")</f>
        <v/>
      </c>
    </row>
  </sheetData>
  <customSheetViews>
    <customSheetView guid="{F6042A99-DD27-4453-835D-0834D95730CC}" filter="1" showAutoFilter="1">
      <pageMargins left="0" right="0" top="0" bottom="0" header="0" footer="0"/>
      <autoFilter ref="B1:M1" xr:uid="{91BD1B88-6FA2-406D-AD5C-DE5F031F04DA}"/>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240.61318333332747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125.53788240740687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107.2651277777768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9.0393986111084814</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3</v>
      </c>
      <c r="D7" s="18" t="s">
        <v>27771</v>
      </c>
      <c r="E7" s="131" t="s">
        <v>38967</v>
      </c>
      <c r="F7" s="132">
        <v>45932.166909722226</v>
      </c>
      <c r="G7" s="133">
        <f ca="1">IFERROR(NOW()-F7,"-")</f>
        <v>9.8056018512579612E-2</v>
      </c>
      <c r="H7" s="132">
        <v>45932.15693287037</v>
      </c>
      <c r="I7" s="18" t="str">
        <f>IFERROR(VLOOKUP(D7,DB!A:F,6,0),"")</f>
        <v>Generator-SG</v>
      </c>
      <c r="J7" s="18" t="str">
        <f>IFERROR(VLOOKUP(D7,DB!A:G,7,0),"")</f>
        <v>Weak</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45932.264965740738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45932.264965740738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45932.264965740738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45932.264965740738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45932.264965740738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45932.264965740738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45932.264965740738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45932.264965740738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45932.264965740738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45932.264965740738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45932.264965740738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45932.264965740738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45932.264965740738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45932.264965740738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45932.264965740738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45932.264965740738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45932.264965740738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45932.264965740738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45932.264965740738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45932.264965740738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45932.264965740738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45932.264965740738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45932.264965740738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45932.264965740738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45932.264965740738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45932.264965740738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45932.264965740738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45932.264965740738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45932.264965740738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45932.264965740738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45932.264965740738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45932.264965740738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45932.264965740738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45932.264965740738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45932.264965740738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45932.264965740738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45932.264965740738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45932.264965740738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45932.264965740738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45932.264965740738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45932.264965740738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45932.264965740738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45932.264965740738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45932.264965740738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45932.264965740738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45932.264965740738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45932.264965740738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45932.264965740738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45932.264965740738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45932.264965740738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45932.264965740738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45932.264965740738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45932.264965740738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45932.264965740738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45932.264965740738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45932.264965740738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45932.264965740738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45932.264965740738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45932.264965740738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45932.264965740738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45932.264965740738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45932.264965740738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45932.264965740738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45932.264965740738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45932.264965740738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45932.264965740738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45932.264965740738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45932.264965740738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45932.264965740738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45932.264965740738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45932.264965740738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45932.264965740738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45932.264965740738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45932.264965740738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45932.264965740738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45932.264965740738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45932.264965740738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45932.264965740738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45932.264965740738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45932.264965740738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45932.264965740738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45932.264965740738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45932.264965740738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45932.264965740738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45932.264965740738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45932.264965740738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45932.264965740738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45932.264965740738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45932.264965740738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45932.264965740738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45932.264965740738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45932.264965740738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45932.264965740738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45932.264965740738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45932.264965740738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45932.264965740738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45932.264965740738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45932.264965740738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45932.264965740738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45932.264965740738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45932.264965740738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45932.264965740738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45932.264965740738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45932.264965740738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45932.264965740738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45932.264965740738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45932.264965740738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45932.264965740738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45932.264965740738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45932.264965740738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45932.264965740738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45932.264965740738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45932.264965740738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45932.264965740738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45932.264965740738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45932.264965740738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45932.264965740738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45932.264965740738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45932.264965740738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45932.264965740738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45932.264965740738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45932.264965740738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45932.264965740738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45932.264965740738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45932.264965740738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45932.264965740738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45932.264965740738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45932.264965740738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45932.264965740738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45932.264965740738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45932.264965740738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45932.264965740738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45932.264965740738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45932.264965740738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45932.264965740738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45932.264965740738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45932.264965740738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45932.264965740738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45932.264965740738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45932.264965740738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45932.264965740738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45932.264965740738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45932.264965740738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45932.264965740738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45932.264965740738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45932.264965740738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45932.264965740738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45932.264965740738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45932.264965740738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45932.264965740738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45932.264965740738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45932.264965740738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45932.264965740738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45932.264965740738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45932.264965740738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45932.264965740738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45932.264965740738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45932.264965740738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45932.264965740738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45932.264965740738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45932.264965740738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45932.264965740738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45932.264965740738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45932.264965740738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45932.264965740738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45932.264965740738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45932.264965740738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45932.264965740738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45932.264965740738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45932.264965740738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45932.264965740738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45932.264965740738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45932.264965740738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45932.264965740738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45932.264965740738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45932.264965740738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45932.264965740738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45932.264965740738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45932.264965740738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45932.264965740738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45932.264965740738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45932.264965740738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45932.264965740738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45932.264965740738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45932.264965740738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45932.264965740738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45932.264965740738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45932.264965740738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45932.264965740738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45932.264965740738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45932.264965740738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45932.264965740738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45932.264965740738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45932.264965740738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45932.264965740738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45932.264965740738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45932.264965740738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45932.264965740738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45932.264965740738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45932.264965740738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45932.264965740738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45932.264965740738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45932.264965740738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45932.264965740738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45932.264965740738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45932.264965740738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45932.264965740738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45932.264965740738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45932.264965740738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45932.264965740738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45932.264965740738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45932.264965740738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45932.264965740738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45932.264965740738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45932.264965740738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45932.264965740738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45932.264965740738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45932.264965740738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45932.264965740738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45932.264965740738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45932.264965740738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45932.264965740738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45932.264965740738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45932.264965740738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45932.264965740738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45932.264965740738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45932.264965740738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45932.264965740738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45932.264965740738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45932.264965740738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45932.264965740738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45932.264965740738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45932.264965740738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45932.264965740738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45932.264965740738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45932.264965740738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45932.264965740738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45932.264965740738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45932.264965740738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45932.264965740738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45932.264965740738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45932.264965740738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45932.264965740738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45932.264965740738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45932.264965740738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45932.264965740738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45932.264965740738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45932.264965740738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45932.264965740738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45932.264965740738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45932.264965740738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45932.264965740738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45932.264965740738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45932.264965740738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45932.264965740738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45932.264965740738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45932.264965740738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45932.264965740738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45932.264965740738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45932.264965740738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45932.264965740738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45932.264965740738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45932.264965740738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45932.264965740738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45932.264965740738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45932.264965740738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45932.264965740738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45932.264965740738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45932.264965740738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45932.264965740738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45932.264965740738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45932.264965740738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45932.264965740738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45932.264965740738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45932.264965740738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45932.264965740738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45932.264965740738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45932.264965740738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45932.264965740738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45932.264965740738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45932.264965740738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45932.264965740738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45932.264965740738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45932.264965740738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45932.264965740738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45932.264965740738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45932.264965740738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45932.264965740738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45932.264965740738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45932.264965740738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45932.264965740738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45932.264965740738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45932.264965740738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45932.264965740738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45932.264965740738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45932.264965740738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45932.264965740738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45932.264965740738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45932.264965740738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45932.264965740738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45932.264965740738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45932.264965740738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45932.264965740738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45932.264965740738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45932.264965740738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45932.264965740738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45932.264965740738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45932.264965740738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45932.264965740738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45932.264965740738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45932.264965740738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45932.264965740738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45932.264965740738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45932.264965740738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45932.264965740738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45932.264965740738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45932.264965740738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45932.264965740738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45932.264965740738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45932.264965740738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45932.264965740738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45932.264965740738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45932.264965740738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45932.264965740738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45932.264965740738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45932.264965740738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45932.264965740738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45932.264965740738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45932.264965740738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45932.264965740738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45932.264965740738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45932.264965740738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45932.264965740738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45932.264965740738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45932.264965740738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45932.264965740738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45932.264965740738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45932.264965740738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45932.264965740738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45932.264965740738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45932.264965740738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45932.264965740738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45932.264965740738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45932.264965740738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45932.264965740738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45932.264965740738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45932.264965740738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45932.264965740738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45932.264965740738</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45932.264965740738</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45932.264965740738</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45932.264966087962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45932.264966087962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45932.264966087962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45932.264966087962</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45932.264966087962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45932.264966087962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45932.264966087962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45932.264966087962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45932.264966087962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45932.264966087962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45932.264966087962</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45932.264965740738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45932.264965740738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45932.264965740738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45932.264965740738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45932.264966087962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45932.264966087962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45932.264966087962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45932.264966087962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45932.264966087962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45932.264966087962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45932.264966087962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45932.264966087962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45932.264966087962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45932.264966087962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45932.264966087962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45932.264966087962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45932.264966087962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45932.264966087962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45932.264966087962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45932.264966087962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45932.264966087962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45932.264966087962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45932.264966087962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45932.264966087962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45932.264966087962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45932.264966087962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45932.264966087962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45932.264966087962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45932.264966087962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45932.264966087962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45932.264966087962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45932.264966087962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45932.264966087962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45932.264966087962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45932.264966087962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45932.264966087962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45932.264966087962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45932.264966087962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45932.264966087962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45932.264966087962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45932.264966087962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45932.264966087962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45932.264966087962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45932.264966087962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45932.264966087962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45932.264966087962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45932.264966087962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45932.264966087962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45932.264966087962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45932.264966087962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45932.264966087962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45932.264966087962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45932.264966087962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45932.264966087962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45932.264966087962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45932.264966087962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45932.264966087962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45932.264966087962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45932.264966087962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45932.264966087962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45932.264966087962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45932.264966087962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45932.264966087962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45932.264966087962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45932.264966087962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45932.264966087962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45932.264966087962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45932.264966087962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45932.264966087962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45932.264966087962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45932.264966087962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45932.264966087962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45932.264966087962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45932.264966087962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45932.264966087962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45932.264966087962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45932.264966087962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45932.264966087962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45932.264966087962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45932.264966087962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45932.264966087962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45932.264966087962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45932.264966087962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45932.264966087962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45932.264966087962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45932.264966087962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45932.264966087962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45932.264966087962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45932.264966087962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45932.264966087962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45932.264966087962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45932.264966087962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45932.264966087962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45932.264966087962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45932.264966087962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45932.264966087962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45932.264966087962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45932.264966087962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45932.264966087962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45932.264966087962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45932.264966087962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45932.264966087962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45932.264966087962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45932.264966087962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45932.264966087962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45932.264966087962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45932.264966087962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45932.264966087962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45932.264966087962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45932.264966087962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45932.264966087962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45932.264966087962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45932.264966087962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45932.264966087962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45932.264966087962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45932.264966087962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45932.264966087962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45932.264966087962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45932.264966087962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45932.264966087962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45932.264966087962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45932.264966087962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45932.264966087962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45932.264966087962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45932.264966087962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45932.264966087962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45932.264966087962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45932.264966087962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45932.264966087962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45932.264966087962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45932.264966087962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45932.264966087962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45932.264966087962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45932.264966087962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45932.264966087962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45932.264966087962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45932.264966087962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45932.264966087962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45932.264966087962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45932.264966087962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45932.264966087962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45932.264966087962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45932.264966087962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45932.264966087962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45932.264966087962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45932.264966087962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45932.264966087962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45932.264966087962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45932.264966087962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45932.264966087962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45932.264966087962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45932.264966087962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45932.264966087962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45932.264966087962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45932.264966087962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45932.264966087962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45932.264966087962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45932.264966087962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45932.264966087962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45932.264966087962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45932.264966087962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45932.264966087962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45932.264966087962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45932.264966087962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45932.264966087962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45932.264966087962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45932.264966087962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45932.264966087962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45932.264966087962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45932.264966087962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45932.264966087962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45932.264966087962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45932.264966087962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45932.264966087962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45932.264966087962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45932.264966087962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45932.264966087962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45932.264966087962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45932.264966087962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45932.264966087962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45932.264966087962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45932.264966087962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45932.264966087962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45932.264966087962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45932.264966087962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45932.264966087962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45932.264966087962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45932.264966087962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45932.264966087962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45932.264966087962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45932.264966087962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45932.264966087962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45932.264966087962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45932.264966087962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45932.264966087962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45932.264966087962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45932.264966087962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45932.264966087962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45932.264966087962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45932.264966087962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45932.264966087962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45932.264966087962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45932.264966087962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45932.264966087962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45932.264966087962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45932.264966087962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45932.264966087962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45932.264966087962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45932.264966087962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45932.264966087962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45932.264966087962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45932.264966087962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45932.264966087962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45932.264966087962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45932.264966087962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45932.264966087962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45932.264966087962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45932.264966087962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45932.264966087962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45932.264966087962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45932.264966087962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45932.264966087962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45932.264966087962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45932.264966087962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45932.264966087962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45932.264966087962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45932.264966087962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45932.264966087962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45932.264966087962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45932.264966087962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45932.264966087962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45932.264966087962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45932.264966087962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45932.264966087962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45932.264966087962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45932.264966087962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45932.264966087962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45932.264966087962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45932.264966087962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45932.264966087962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45932.264966087962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45932.264966087962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45932.264966087962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45932.264966087962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45932.264966087962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45932.264966087962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45932.264966087962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45932.264966087962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45932.264966087962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45932.264966087962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45932.264966087962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45932.264966087962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45932.264966087962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45932.264966087962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45932.264966087962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45932.264966087962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45932.264966087962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45932.264966087962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45932.264966087962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45932.264966087962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45932.264966087962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45932.264966087962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45932.264966087962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45932.264966087962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45932.264966087962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45932.264966087962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45932.264966087962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45932.264966087962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45932.264966087962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45932.264966087962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45932.264966087962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45932.264966087962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45932.264966087962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45932.264966087962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45932.264966087962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45932.264966087962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45932.264966087962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45932.264966087962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45932.264966087962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45932.264966087962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45932.264966087962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45932.264966087962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45932.264966087962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45932.264966087962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45932.264966087962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45932.264966087962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45932.264966087962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45932.264966087962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45932.264966087962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45932.264966087962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45932.264966087962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45932.264966087962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45932.264966087962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45932.264966087962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45932.264966087962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45932.264966087962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45932.264966087962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45932.264966087962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45932.264966087962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45932.264966087962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45932.264966087962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45932.264966087962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45932.264966087962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45932.264966087962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45932.264966087962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45932.264966087962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45932.264966087962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45932.264966087962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45932.264966087962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45932.264966087962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45932.264966087962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45932.264966087962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45932.264966087962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45932.264966087962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45932.264966087962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45932.264966087962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45932.264966087962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45932.264966087962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45932.264966087962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45932.264966087962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45932.264966087962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45932.264966087962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45932.264966087962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45932.264966087962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45932.264966087962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45932.264966087962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45932.264966087962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45932.264966087962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45932.264966087962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45932.264966087962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45932.264966087962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45932.264966087962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45932.264966087962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45932.264966087962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45932.264966087962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45932.264966087962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45932.264966087962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45932.264966087962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45932.264966087962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45932.264966087962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45932.264966087962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45932.264966087962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45932.264966087962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45932.264966087962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45932.264966087962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45932.264966087962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45932.264966087962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45932.264966087962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45932.264966087962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45932.264966087962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45932.264966087962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45932.264966087962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45932.264966087962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45932.264966087962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45932.264966087962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45932.264966087962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45932.264966087962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45932.264966087962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45932.264966087962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45932.264966087962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45932.264966087962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45932.264966087962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45932.264966087962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45932.264966087962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45932.264966087962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45932.264966087962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45932.264966087962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45932.264966087962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45932.264966087962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45932.264966087962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45932.264966087962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45932.264966087962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45932.264966087962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45932.264966087962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45932.264966087962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45932.264966087962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45932.264966087962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45932.264966087962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45932.264966087962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45932.264966087962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45932.264966087962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45932.264966087962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45932.264966087962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45932.264966087962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45932.264966087962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45932.264966087962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45932.264966087962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45932.264966087962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45932.264966087962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45932.264966087962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45932.264966087962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45932.264966087962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45932.264966087962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45932.264966087962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45932.264966087962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45932.264966087962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45932.264966087962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45932.264966087962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45932.264966087962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45932.264966087962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45932.264966087962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45932.264966087962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45932.264966087962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45932.264966087962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45932.264966087962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45932.264966087962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45932.264966087962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45932.264966087962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45932.264966087962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45932.264966087962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45932.264966087962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45932.264966087962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45932.264966087962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45932.264966087962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45932.264966087962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45932.264966087962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45932.264966087962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45932.264966087962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45932.264966087962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45932.264966087962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45932.264966087962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45932.264966087962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45932.264966087962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45932.264966087962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45932.264966087962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45932.264966087962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45932.264966087962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45932.264966087962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45932.264966087962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45932.264966087962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45932.264966087962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45932.264966087962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45932.264966087962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45932.264966087962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45932.264966087962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45932.264966087962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45932.264966087962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45932.264966087962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45932.264966087962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45932.264966087962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45932.264966087962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45932.264966087962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45932.264966087962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45932.264966087962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45932.264966087962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45932.264966087962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45932.264966087962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45932.264966087962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45932.264966087962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45932.264966087962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45932.264966087962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45932.264966087962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45932.264966087962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45932.264966087962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45932.264966087962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45932.264966087962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45932.264966087962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45932.264966087962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45932.264966087962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45932.264966087962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45932.264966087962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45932.264966087962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45932.264966087962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45932.264966087962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45932.264966087962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45932.264966087962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45932.264966087962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45932.264966087962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45932.264966087962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45932.264966087962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45932.264966087962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45932.264966087962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45932.264966087962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45932.264966087962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45932.264966087962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45932.264966087962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45932.264966087962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45932.264966087962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45932.264966087962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45932.264966087962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45932.264966087962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45932.264966087962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45932.264966087962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45932.264966087962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45932.264966087962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45932.264966087962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45932.264966087962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45932.264966087962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45932.264966087962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45932.264966087962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45932.264966087962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45932.264966087962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45932.264966087962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45932.264966087962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45932.264966087962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45932.264966087962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45932.264966087962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45932.264966087962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45932.264966087962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45932.264966087962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45932.264966087962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45932.264966087962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45932.264966087962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45932.264966087962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45932.264966087962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45932.264966087962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45932.264966087962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45932.264966087962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45932.264966087962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45932.264966087962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45932.264966087962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45932.264966087962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45932.264966087962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45932.264966087962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45932.264966087962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45932.264966087962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45932.264966087962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45932.264966087962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45932.264966087962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45932.264966087962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45932.264966087962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45932.264966087962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45932.264966087962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45932.264966087962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45932.264966087962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45932.264966087962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45932.264966087962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45932.264966087962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45932.264966087962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45932.264966087962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45932.264966087962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45932.264966087962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45932.264966087962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45932.264966087962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45932.264966087962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45932.264966087962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45932.264966087962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45932.264966087962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45932.264966087962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45932.264966087962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45932.264966087962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45932.264966087962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45932.264966087962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45932.264966087962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45932.264966087962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45932.264966087962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45932.264966087962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45932.264966087962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45932.264966087962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45932.264966087962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45932.264966087962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45932.264966087962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45932.264966087962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45932.264966087962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45932.264966087962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45932.264966087962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45932.264966087962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45932.264966087962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45932.264966087962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45932.264966087962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45932.264966087962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45932.264966087962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45932.264966087962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45932.264966087962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45932.264966087962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45932.264966087962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45932.264966087962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45932.264966087962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45932.264966087962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45932.264966087962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45932.264966087962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45932.264966087962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45932.264966087962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45932.264966087962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45932.264966087962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45932.264966087962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45932.264966087962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45932.264966087962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45932.264966087962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45932.264966087962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45932.264966087962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45932.264966087962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45932.264966087962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45932.264966087962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45932.264966087962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45932.264966087962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45932.264966087962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45932.264966087962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45932.264966087962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45932.264966087962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45932.264966087962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45932.264966087962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45932.264966087962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45932.264966087962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45932.264966087962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45932.264966087962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45932.264966087962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45932.264966087962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45932.264966087962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45932.264966087962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45932.264966087962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45932.264966087962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45932.264966087962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45932.264966087962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45932.264966087962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45932.264966087962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45932.264966087962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45932.264966087962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45932.264966087962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45932.264966087962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45932.264966087962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45932.264966087962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45932.264966087962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45932.264966087962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45932.264966087962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45932.264966087962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45932.264966087962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45932.264966087962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45932.264966087962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45932.264966087962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45932.264966087962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45932.264966087962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45932.264966087962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45932.264966087962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45932.264966087962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45932.264966087962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45932.264966087962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45932.264966087962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45932.264966087962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45932.264966087962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45932.264966087962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45932.264966087962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45932.264966087962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45932.264966087962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45932.264966087962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45932.264966087962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45932.264966087962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45932.264966087962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45932.264966087962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45932.264966087962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45932.264966087962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45932.264966087962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45932.264966087962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45932.264966087962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45932.264966087962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45932.264966087962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45932.264966087962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45932.264966087962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45932.264966087962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45932.264966087962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45932.264966087962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45932.264966087962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45932.264966087962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45932.264966087962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45932.264966087962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45932.264966087962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45932.264966087962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45932.264966087962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45932.264966087962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45932.264966087962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45932.264966087962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45932.264966087962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45932.264966087962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45932.264966087962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45932.264966087962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45932.264966087962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45932.264966087962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45932.264966087962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45932.264966087962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45932.264966087962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45932.264966087962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45932.264966087962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45932.264966087962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45932.264966087962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45932.264966087962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45932.264966087962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45932.264966087962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45932.264966087962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45932.264966087962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45932.264966087962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45932.264966087962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45932.264966087962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45932.264966087962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45932.264966087962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45932.264966087962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45932.264966087962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45932.264966087962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45932.264966087962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45932.264966087962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45932.264966087962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45932.264966087962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45932.264966087962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45932.264966087962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45932.264966087962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45932.264966087962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45932.264966087962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45932.264966087962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45932.264966087962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45932.264966087962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45932.264966087962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45932.264966087962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45932.264966087962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45932.264966087962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45932.264966087962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45932.264966087962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45932.264966087962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45932.264966087962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45932.264966087962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45932.264966087962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45932.264966087962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45932.264966087962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45932.264966087962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45932.264966087962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45932.264966087962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45932.264966087962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45932.264966087962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45932.264966087962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45932.264966087962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45932.264966087962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45932.264966087962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45932.264966087962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45932.264966087962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45932.264966087962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45932.264966087962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45932.264966087962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45932.264966087962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45932.264966087962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45932.264966087962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45932.264966087962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45932.264966087962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45932.264966087962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45932.264966087962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45932.264966087962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45932.264966087962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45932.264966087962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45932.264966087962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45932.264966087962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45932.264966087962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45932.264966087962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45932.264966087962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45932.264966087962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45932.264966087962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45932.264966087962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45932.264966087962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45932.264966087962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45932.264966087962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45932.264966087962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45932.264966087962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45932.264966087962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45932.264966087962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45932.264966087962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45932.264966087962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45932.264966087962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45932.264966087962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45932.264966087962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45932.264966087962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45932.264966087962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45932.264966087962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45932.264966087962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45932.264966087962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45932.264966087962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45932.264966087962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45932.264966087962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45932.264966087962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45932.264966087962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45932.264966087962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45932.264966087962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45932.264966087962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45932.264966087962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45932.264966087962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45932.264966087962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45932.264966087962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45932.264966087962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45932.264966087962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45932.264966087962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45932.264966087962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45932.264966087962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45932.264966087962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45932.264966087962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45932.264966087962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45932.264966087962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45932.264966087962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45932.264966087962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45932.264966087962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45932.264966087962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45932.264966087962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45932.264966087962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45932.264966087962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45932.264966087962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45932.264966087962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45932.264966087962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45932.264966087962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45932.264966087962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45932.264966087962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45932.264966087962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45932.264966087962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45932.264966087962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45932.264966087962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45932.264966087962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45932.264966087962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45932.264966087962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45932.264966087962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45932.264966087962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45932.264966087962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45932.264966087962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45932.264966087962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45932.264966087962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45932.264966087962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45932.264966087962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45932.264966087962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45932.264966087962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45932.264966087962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45932.264966087962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45932.264966087962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45932.264966087962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45932.264966087962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45932.264966087962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45932.264966087962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45932.264966087962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45932.264966087962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45932.264966087962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45932.264966087962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45932.264966087962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45932.264966087962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45932.264966087962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45932.264966087962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45932.264966087962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45932.264966087962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45932.264966087962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45932.264966087962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45932.264966087962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45932.264966087962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45932.264966087962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45932.264966087962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45932.264966087962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45932.264966087962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45932.264966087962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45932.264966087962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45932.264966087962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45932.264966087962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45932.264966087962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45932.264966087962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45932.264966087962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45932.264966087962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45932.264966087962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45932.264966087962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45932.264966087962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45932.264966087962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45932.264966087962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45932.264966087962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45932.264966087962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45932.264966087962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45932.264966087962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45932.264966087962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45932.264966087962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45932.264966087962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45932.264966087962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45932.264966087962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45932.264966087962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45932.264966087962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45932.264966087962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45932.264966087962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45932.264966087962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45932.264966087962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45932.264966087962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45932.264966087962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45932.264966087962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45932.264966087962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45932.264966087962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45932.264966087962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45932.264966087962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45932.264966087962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45932.264966087962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45932.264966087962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45932.264966087962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45932.264966087962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45932.264966087962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45932.264966087962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45932.264966087962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45932.264966087962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45932.264966087962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45932.264966087962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45932.264966087962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45932.264966087962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45932.264966087962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45932.264966087962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45932.264966087962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45932.264966087962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45932.264966087962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45932.264966087962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45932.264966087962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45932.264966087962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45932.264966087962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45932.264966087962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45932.264966087962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45932.264966087962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45932.264966087962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45932.264966087962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45932.264966087962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45932.264966087962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45932.264966087962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45932.264966087962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45932.264966087962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45932.264966087962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45932.264966087962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45932.264966087962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45932.264966087962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45932.264966087962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45932.264966087962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45932.264966087962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45932.264966087962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45932.264966087962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45932.264966087962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45932.264966087962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45932.264966087962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45932.264966087962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45932.264966087962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45932.264966087962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45932.264966087962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45932.264966087962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45932.264966087962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45932.264966087962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45932.264966087962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45932.264966087962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45932.264966087962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45932.264966087962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45932.264966087962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45932.264966087962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45932.264966087962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45932.264966087962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45932.264966087962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45932.264966087962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45932.264966087962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45932.264966087962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45932.264966087962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45932.264966087962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45932.264966087962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45932.264966087962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45932.264966087962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45932.264966087962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45932.264966087962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45932.264966087962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45932.264966087962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45932.264966087962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45932.264966087962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45932.264966087962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45932.264966087962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45932.264966087962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45932.264966087962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45932.264966087962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45932.264966087962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45932.264966087962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45932.264966087962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45932.264966087962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45932.264966087962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45932.264966087962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45932.264966087962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45932.264966087962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45932.264966087962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45932.264966087962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45932.264966087962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45932.264966087962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45932.264966087962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45932.264966087962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45932.264966087962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45932.264966087962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45932.264966087962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45932.264966087962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45932.264966087962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45932.264966087962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45932.264966087962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45932.264966087962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45932.264966087962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45932.264966087962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45932.264966087962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45932.264966087962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45932.264966087962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45932.264966087962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45932.264966087962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45932.264966087962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45932.264966087962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45932.264966087962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45932.264966087962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45932.264966087962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45932.264966087962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45932.264966087962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45932.264966087962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45932.264966087962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45932.264966087962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45932.264966087962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45932.264966087962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45932.264966087962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45932.264966087962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45932.264966087962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45932.264966087962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45932.264966087962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45932.264966087962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45932.264966087962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45932.264966087962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45932.264966087962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45932.264966087962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45932.264966087962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45932.264966087962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45932.264966087962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45932.264966087962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45932.264966087962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45932.264966087962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45932.264966087962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45932.264966087962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45932.264966087962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45932.264966087962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45932.264966087962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45932.264966087962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45932.264966087962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45932.264966087962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45932.264966087962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45932.264966087962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45932.264966087962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45932.264966087962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45932.264966087962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45932.264966087962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45932.264966087962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45932.264966087962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45932.264966087962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45932.264966087962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45932.264966087962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45932.264966087962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45932.264966087962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45932.264966087962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45932.264966087962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45932.264966087962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45932.264966087962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45932.264966087962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45932.264966087962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45932.264966087962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45932.264966087962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45932.264966087962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45932.264966087962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45932.264966087962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45932.264966087962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45932.264966087962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45932.264966087962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45932.264966087962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45932.264966087962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45932.264966087962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45932.264966087962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45932.264966087962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45932.264966087962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45932.264966087962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45932.264966087962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45932.264966087962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45932.264966087962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45932.264966087962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45932.264966087962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45932.264966087962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45932.264966087962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45932.264966087962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45932.264966087962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45932.264966087962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45932.264966087962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45932.264966087962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45932.264966087962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45932.264966087962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45932.264966087962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45932.264966087962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45932.264966087962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45932.264966087962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45932.264966087962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45932.264966087962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45932.264966087962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45932.264966087962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45932.264966087962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45932.264966087962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45932.264966087962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45932.264966087962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45932.264966087962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45932.264966087962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45932.264966087962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45932.264966087962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45932.264966087962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45932.264966087962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45932.264966087962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45932.264966087962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45932.264966087962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45932.264966087962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45932.264966087962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45932.264966087962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45932.264966087962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45932.264966087962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45932.264966087962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45932.264966087962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45932.264966087962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45932.264966087962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45932.264966087962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45932.264966087962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45932.264966087962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45932.264966087962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45932.264966087962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45932.264966087962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45932.264966087962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45932.264966087962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45932.264966087962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45932.264966087962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45932.264966087962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45932.264966087962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45932.264966087962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45932.264966087962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45932.264966087962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45932.264966087962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45932.264966087962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45932.264966087962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45932.264966087962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45932.264966087962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45932.264966087962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45932.264966087962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45932.264966087962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45932.264966087962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45932.264966087962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45932.264966087962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45932.264966087962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45932.264966087962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45932.264966087962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45932.264966087962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45932.264966087962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45932.264966087962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45932.264966087962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45932.264966087962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45932.264966087962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45932.264966087962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45932.264966087962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45932.264966087962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45932.264966087962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45932.264966087962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45932.264966087962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45932.264966087962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45932.264966087962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45932.264966087962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45932.264966087962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45932.264966087962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45932.264966087962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45932.264966087962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45932.264966087962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45932.264966087962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45932.264966087962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45932.264966087962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45932.264966087962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45932.264966087962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45932.264966087962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45932.264966087962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45932.264966087962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45932.264966087962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45932.264966087962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45932.264966087962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45932.264966087962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45932.264966087962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45932.264966087962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45932.264966087962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45932.264966087962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45932.264966087962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45932.264966087962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45932.264966087962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45932.264966087962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45932.264966087962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45932.264966087962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45932.264966087962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45932.264966087962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45932.264966087962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45932.264966087962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45932.264966087962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45932.264966087962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45932.264966087962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45932.264966087962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45932.264966087962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45932.264966087962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45932.264966087962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45932.264966087962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45932.264966087962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45932.264966087962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45932.264966087962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45932.264966087962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45932.264966087962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45932.264966087962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45932.264966087962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45932.264966087962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45932.264966087962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45932.264966087962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45932.264966087962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45932.264966087962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45932.264966087962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45932.264966087962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45932.264966087962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45932.264966087962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45932.264966087962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45932.264966087962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45932.264966087962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45932.264966087962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45932.264966087962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45932.264966087962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45932.264966087962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45932.264966087962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45932.264966087962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45932.264966087962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45932.264966087962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45932.264966087962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45932.264966087962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45932.264966087962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45932.264966087962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45932.264966087962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45932.264966087962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45932.264966087962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45932.264966087962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45932.264966087962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45932.264966087962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45932.264966087962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45932.264966087962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45932.264966087962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45932.264966087962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45932.264966087962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45932.264966087962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45932.264966087962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45932.264966087962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228.78424814814207</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1.374687962961616</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36334</v>
      </c>
      <c r="E4" s="112" t="s">
        <v>38964</v>
      </c>
      <c r="F4" s="113">
        <v>45931.942245370374</v>
      </c>
      <c r="G4" s="114">
        <f ca="1">IFERROR(NOW()-F4,"")</f>
        <v>0.32272037036455004</v>
      </c>
      <c r="H4" s="113">
        <v>45931.936539351853</v>
      </c>
      <c r="I4" s="110" t="str">
        <f>IFERROR(VLOOKUP(D4,DB!A:F,6,0),"")</f>
        <v>Generator-SG</v>
      </c>
      <c r="J4" s="110" t="str">
        <f>IFERROR(VLOOKUP(D4,DB!A:G,7,0),"")</f>
        <v>No BB Shifted</v>
      </c>
      <c r="K4" s="115" t="s">
        <v>39064</v>
      </c>
      <c r="L4" s="107" t="str">
        <f>IFERROR(VLOOKUP(D4,DB!A:I,9,0),"")</f>
        <v>Latis</v>
      </c>
    </row>
    <row r="5" spans="1:16" ht="15" customHeight="1">
      <c r="A5" s="110"/>
      <c r="B5" s="110" t="str">
        <f>IFERROR(VLOOKUP(D5,DB!A:K,11,0),"")</f>
        <v/>
      </c>
      <c r="C5" s="111"/>
      <c r="D5" s="107"/>
      <c r="E5" s="112"/>
      <c r="F5" s="113"/>
      <c r="G5" s="114">
        <f ca="1">IFERROR(NOW()-F5,"")</f>
        <v>45932.264965740738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45932.264965740738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45932.264965740738</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45932.264965740738</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45932.264965740738</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45932.264965740738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45932.264965740738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45932.264965740738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45932.264965740738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45932.264965740738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45932.264965740738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45932.264965740738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45932.264965740738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45932.264965740738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45932.264965740738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45932.264965740738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45932.264965740738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45932.264965740738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45932.264965740738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45932.264965740738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45932.264965740738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45932.264965740738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45932.264965740738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45932.264965740738</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40.4329059027732</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6.0760884259216255</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45932.264965740738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45932.264965740738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45932.264965740738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45932.264965740738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45932.264965740738</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45932.264965740738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45932.264965740738</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45932.264965740738</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45932.264965740738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45932.264965740738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45932.264965740738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45932.264965740738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45932.264965740738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45932.264965740738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45932.264965740738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45932.264965740738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45932.264965740738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45932.264965740738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45932.264965740738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45932.264965740738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45932.264965740738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45932.264965740738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45932.264965740738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45932.264965740738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45932.264965740738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45932.264965740738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45932.264965740738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45932.264965740738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45932.264965740738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45932.264965740738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45932.264965740738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45932.264965740738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45932.264965740738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45932.264965740738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45932.264965740738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45932.264965740738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45932.264965740738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45932.264965740738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45932.264965740738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45932.264965740738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45932.264965740738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45932.264965740738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45932.264965740738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45932.264965740738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45932.264965740738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45932.264965740738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45932.264965740738</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45932.264965740738</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45932.264965740738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45932.264965740738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45932.264965740738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45932.264965740738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45932.264965740738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45932.264965740738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45932.264965740738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45932.264965740738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45932.264965740738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45932.264965740738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45932.264965740738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45932.264965740738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45932.264965740738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45932.264965740738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45932.264965740738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45932.264965740738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45932.264965740738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45932.264965740738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45932.264965740738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45932.264965740738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45932.264965740738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45932.264965740738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45932.264965740738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45932.264965740738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45932.264965740738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45932.264965740738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45932.264965740738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45932.264965740738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45932.264965740738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45932.264965740738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45932.264965740738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45932.264965740738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45932.264965740738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45932.264965740738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45932.264965740738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45932.264965740738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45932.264965740738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45932.264965740738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45932.264965740738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45932.264965740738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45932.264965740738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45932.264965740738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45932.264965740738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45932.264965740738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45932.264965740738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45932.264965740738</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45932.264965740738</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45932.264965740738</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45932.264965740738</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45932.264965740738</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45932.264965740738</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45932.264965740738</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45932.264965740738</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45932.264965740738</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45932.264965740738</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45932.264965740738</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45932.264965740738</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45932.264965740738</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45932.264965740738</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45932.264965740738</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45932.264965740738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45932.264965740738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45932.264965740738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45932.264965740738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45932.264965740738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45932.264965740738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45932.264965740738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45932.264965740738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45932.264965740738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45932.264965740738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45932.264965740738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45932.264965740738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45932.264965740738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45932.264965740738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45932.264965740738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45932.264965740738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45932.264965740738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45932.264965740738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45932.264965740738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45932.264965740738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45932.264965740738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45932.264965740738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45932.264965740738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45932.264965740738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45932.264965740738</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45932.264965740738</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45932.264965740738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45932.264965740738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45932.264965740738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45932.264965740738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45932.264965740738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45932.264965740738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45932.264965740738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45932.264965740738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45932.264965740738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45932.264965740738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45932.264965740738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45932.264965740738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45932.264965740738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45932.264965740738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45932.264965740738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45932.264965740738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45932.264965740738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45932.264965740738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45932.264965740738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45932.264965740738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45932.264965740738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45932.264965740738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45932.264965740738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45932.264965740738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45932.264965740738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45932.264965740738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45932.264965740738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45932.264965740738</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45932.264965740738</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45932.264965740738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45932.264965740738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45932.264965740738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45932.264965740738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45932.264965740738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45932.264965740738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45932.264965740738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45932.264965740738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45932.264965740738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45932.264965740738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45932.264965740738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45932.264965740738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45932.264965740738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45932.264965740738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45932.264965740738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45932.264965740738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45932.264965740738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45932.264965740738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45932.264965740738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45932.264965740738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45932.264965740738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45932.264965740738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45932.264965740738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45932.264965740738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45932.264965740738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45932.264965740738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45932.264965740738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45932.264965740738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45932.264965740738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45932.264965740738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45932.264965740738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45932.264965740738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45932.264965740738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45932.264965740738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45932.264965740738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45932.264965740738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45932.264965740738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45932.264965740738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45932.264965740738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45932.264965740738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45932.264965740738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45932.264965740738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45932.264965740738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45932.264965740738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45932.264965740738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45932.264965740738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45932.264965740738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45932.264965740738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45932.264965740738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45932.264965740738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45932.264965740738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45932.264965740738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45932.264965740738</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45932.264965740738</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4"/>
  <sheetViews>
    <sheetView workbookViewId="0">
      <selection activeCell="D7" sqref="D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39069</v>
      </c>
      <c r="B2" s="140" t="s">
        <v>5398</v>
      </c>
      <c r="C2" s="140">
        <v>1</v>
      </c>
      <c r="D2" s="140" t="s">
        <v>32861</v>
      </c>
      <c r="E2" s="140" t="s">
        <v>39070</v>
      </c>
      <c r="F2" s="141">
        <v>45929.14371527778</v>
      </c>
      <c r="G2" s="142">
        <f ca="1">IFERROR(NOW()-F2,"-")</f>
        <v>3.1212504629584146</v>
      </c>
      <c r="H2" s="140">
        <v>45929.455266203702</v>
      </c>
      <c r="I2" s="140" t="str">
        <f>IFERROR(VLOOKUP(D2,DB!A:F,6,0),"")</f>
        <v>SCECO</v>
      </c>
      <c r="J2" s="140" t="str">
        <f>IFERROR(VLOOKUP(D2,DB!A:G,7,0),"")</f>
        <v>In progress</v>
      </c>
      <c r="K2" s="140" t="s">
        <v>39071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39072</v>
      </c>
      <c r="B3" s="140" t="s">
        <v>5398</v>
      </c>
      <c r="C3" s="140">
        <v>1</v>
      </c>
      <c r="D3" s="140" t="s">
        <v>34463</v>
      </c>
      <c r="E3" s="140" t="s">
        <v>39070</v>
      </c>
      <c r="F3" s="141">
        <v>45926.772847222222</v>
      </c>
      <c r="G3" s="142">
        <f ca="1">IFERROR(NOW()-F3,"-")</f>
        <v>5.492118518515781</v>
      </c>
      <c r="H3" s="140">
        <v>45927.449074074102</v>
      </c>
      <c r="I3" s="140" t="str">
        <f>IFERROR(VLOOKUP(D3,DB!A:F,6,0),"")</f>
        <v>SCECO</v>
      </c>
      <c r="J3" s="140" t="str">
        <f>IFERROR(VLOOKUP(D3,DB!A:G,7,0),"")</f>
        <v>Weak</v>
      </c>
      <c r="K3" s="140" t="s">
        <v>39071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39073</v>
      </c>
      <c r="B4" s="140" t="s">
        <v>5398</v>
      </c>
      <c r="C4" s="140">
        <v>1</v>
      </c>
      <c r="D4" s="140" t="s">
        <v>33408</v>
      </c>
      <c r="E4" s="140" t="s">
        <v>39070</v>
      </c>
      <c r="F4" s="141">
        <v>45931.800995370373</v>
      </c>
      <c r="G4" s="142">
        <f ca="1">IFERROR(NOW()-F4,"-")</f>
        <v>0.46397037036513211</v>
      </c>
      <c r="H4" s="141">
        <v>45931.881805555553</v>
      </c>
      <c r="I4" s="140" t="str">
        <f>IFERROR(VLOOKUP(D4,DB!A:F,6,0),"")</f>
        <v>SCECO</v>
      </c>
      <c r="J4" s="140" t="str">
        <f>IFERROR(VLOOKUP(D4,DB!A:G,7,0),"")</f>
        <v>Dead</v>
      </c>
      <c r="K4" s="140" t="s">
        <v>39071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39074</v>
      </c>
      <c r="B5" s="140" t="str">
        <f>IFERROR(VLOOKUP(D5,DB!A:K,11,0),"")</f>
        <v>R6</v>
      </c>
      <c r="C5" s="140">
        <v>2</v>
      </c>
      <c r="D5" s="140" t="s">
        <v>38941</v>
      </c>
      <c r="E5" s="140" t="s">
        <v>39070</v>
      </c>
      <c r="F5" s="141">
        <v>45931.827256944445</v>
      </c>
      <c r="G5" s="142">
        <f ca="1">IFERROR(NOW()-F5,"-")</f>
        <v>0.43770879629300907</v>
      </c>
      <c r="H5" s="141">
        <v>45931.799745370372</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39076</v>
      </c>
      <c r="B6" s="140" t="str">
        <f>IFERROR(VLOOKUP(D6,DB!A:K,11,0),"")</f>
        <v>R6</v>
      </c>
      <c r="C6" s="140">
        <v>1</v>
      </c>
      <c r="D6" s="140" t="s">
        <v>34355</v>
      </c>
      <c r="E6" s="140" t="s">
        <v>39070</v>
      </c>
      <c r="F6" s="145">
        <v>45932.181666666664</v>
      </c>
      <c r="G6" s="142">
        <f ca="1">IFERROR(NOW()-F6,"-")</f>
        <v>8.3299074074602686E-2</v>
      </c>
      <c r="H6" s="145">
        <v>45932.175821759258</v>
      </c>
      <c r="I6" s="140" t="str">
        <f>IFERROR(VLOOKUP(D6,DB!A:F,6,0),"")</f>
        <v>SCECO</v>
      </c>
      <c r="J6" s="140" t="str">
        <f>IFERROR(VLOOKUP(D6,DB!A:G,7,0),"")</f>
        <v>Vandalized</v>
      </c>
      <c r="K6" s="140" t="s">
        <v>39077</v>
      </c>
      <c r="L6" s="140" t="str">
        <f>IFERROR(VLOOKUP(D6,DB!A:I,9,0),"")</f>
        <v>Latis</v>
      </c>
    </row>
    <row r="7" spans="1:16383" ht="31.5" customHeight="1">
      <c r="A7" s="121"/>
      <c r="B7" s="140" t="str">
        <f>IFERROR(VLOOKUP(D7,DB!A:K,11,0),"")</f>
        <v/>
      </c>
      <c r="C7" s="140"/>
      <c r="D7" s="140"/>
      <c r="E7" s="140"/>
      <c r="F7" s="140"/>
      <c r="G7" s="142">
        <f ca="1">IFERROR(NOW()-F7,"-")</f>
        <v>45932.264965740738</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45932.264965740738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ca="1">IFERROR(NOW()-F9,"-")</f>
        <v>45932.264965740738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45932.264965740738</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45932.264965740738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45932.264965740738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45932.264965740738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45932.264965740738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45932.264965740738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45932.264965740738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45932.264965740738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45932.264965740738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45932.264965740738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45932.264965740738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45932.264965740738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45932.264965740738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45932.264965740738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45932.264965740738</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45932.264965740738</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45932.264965740738</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45932.264965740738</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45932.264965740738</v>
      </c>
      <c r="H28" s="140"/>
      <c r="I28" s="140" t="str">
        <f>IFERROR(VLOOKUP(D28,DB!A:F,6,0),"")</f>
        <v/>
      </c>
      <c r="J28" s="140" t="str">
        <f>IFERROR(VLOOKUP(D28,DB!A:G,7,0),"")</f>
        <v/>
      </c>
      <c r="K28" s="140"/>
      <c r="L28" s="140" t="str">
        <f>IFERROR(VLOOKUP(D28,DB!A:I,9,0),"")</f>
        <v/>
      </c>
    </row>
    <row r="29" spans="1:12" ht="31.5" customHeight="1">
      <c r="A29" s="121"/>
      <c r="B29" s="120" t="str">
        <f>IFERROR(VLOOKUP(D29,DB!A:K,11,0),"")</f>
        <v/>
      </c>
      <c r="C29" s="122"/>
      <c r="D29" s="120"/>
      <c r="E29" s="123"/>
      <c r="F29" s="124"/>
      <c r="G29" s="89">
        <f ca="1">IFERROR(NOW()-F29,"-")</f>
        <v>45932.264965740738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45932.264965740738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45932.264965740738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45932.264965740738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45932.264965740738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45932.264965740738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45932.264965740738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45932.264965740738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45932.264965740738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45932.264965740738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45932.264965740738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45932.264965740738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45932.264965740738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45932.264965740738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45932.264965740738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45932.264965740738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45932.264965740738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45932.264965740738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45932.264965740738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45932.264965740738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45932.264965740738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45932.264965740738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45932.264965740738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45932.264965740738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45932.264965740738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45932.264965740738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45932.264965740738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45932.264965740738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45932.264965740738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45932.264965856484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45932.264965856484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45932.264965856484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45932.264965856484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45932.264965856484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45932.264965856484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45932.264965856484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45932.264965856484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45932.264965856484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45932.264965856484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45932.264965856484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45932.264965856484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45932.264965856484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45932.264965856484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45932.264965856484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45932.264965856484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45932.264965856484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45932.264965856484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45932.264965856484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45932.264965856484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45932.264965856484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45932.264965856484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45932.264965856484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45932.264965856484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45932.264965856484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45932.264965856484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45932.264965856484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45932.264965856484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45932.264965856484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45932.264965856484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45932.264965856484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45932.264965856484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45932.264965856484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45932.264965856484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45932.264965856484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45932.264965856484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45932.264965856484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45932.264965856484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45932.264965856484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45932.264965856484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45932.264965856484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45932.264965856484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45932.264965856484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45932.264965856484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45932.264965856484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45932.264965856484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45932.264965856484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45932.264965856484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45932.264965856484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45932.264965856484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45932.264965856484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45932.264965856484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45932.264965856484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45932.264965856484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45932.264965856484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45932.264965856484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45932.264965856484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45932.264965856484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45932.264965856484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45932.264965856484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45932.264965856484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45932.264965856484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45932.264965856484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45932.264965856484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45932.264965856484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45932.264965856484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45932.264965856484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45932.264965856484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45932.264965856484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45932.264965856484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45932.264965856484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45932.264965856484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45932.264965856484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45932.264965856484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45932.264965856484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45932.264965856484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45932.264965856484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45932.264965856484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45932.264965856484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45932.264965856484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45932.264965856484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45932.264965856484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45932.264965856484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45932.264965856484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45932.264965856484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45932.264965856484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45932.264965856484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45932.264965856484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45932.264965856484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45932.264965856484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45932.264965856484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45932.264965856484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45932.264965856484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45932.264965856484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45932.264965856484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45932.264965856484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45932.264965856484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45932.264965856484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45932.264965856484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45932.264965856484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45932.264965856484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45932.264965856484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45932.264965856484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45932.264965856484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45932.264965856484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45932.264965856484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45932.264965856484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45932.264965856484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45932.264965856484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45932.264965856484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45932.264965856484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45932.264965856484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45932.264965856484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45932.264965856484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45932.264965856484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45932.264965856484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45932.264965856484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45932.264965856484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45932.264965856484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45932.264965856484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45932.264965856484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45932.264965856484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45932.264965856484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45932.264965856484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45932.264965856484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45932.264965856484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45932.264965856484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45932.264965856484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45932.264965856484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45932.264965856484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45932.264965856484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45932.264965856484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45932.264965856484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45932.264965856484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45932.264965856484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45932.264965856484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45932.264965856484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45932.264965856484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45932.264965856484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45932.264965856484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45932.264965856484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45932.264965856484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45932.264965856484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45932.264965856484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45932.264965856484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45932.264965856484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45932.264965856484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45932.264965856484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45932.264965856484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45932.264965856484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45932.264965856484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45932.264965856484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45932.264965856484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45932.264965856484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45932.264965856484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45932.264965856484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45932.264965856484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45932.264965856484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45932.264965856484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45932.264965856484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45932.264965856484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45932.264965856484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45932.264965856484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45932.264965856484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45932.264965856484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45932.264965856484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45932.264965856484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45932.264965856484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45932.264965856484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45932.264965856484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45932.264965856484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45932.264965856484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45932.264965856484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45932.264965856484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45932.264965856484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45932.264965856484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45932.264965856484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45932.264965856484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45932.264965856484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45932.264965856484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45932.264965856484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45932.264965856484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45932.264965856484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45932.264965856484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45932.264965856484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45932.264965856484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45932.264965856484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45932.264965856484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45932.264965856484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45932.264965856484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45932.264965856484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45932.264965856484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45932.264965856484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45932.264965856484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45932.264965856484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45932.264965856484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45932.264965856484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45932.264965856484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45932.264965856484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45932.264965856484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45932.264965856484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45932.264965856484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45932.264965856484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45932.264965856484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45932.264965856484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45932.264965856484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45932.264965856484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45932.264965856484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45932.264965856484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45932.264965856484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45932.264965856484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45932.264965856484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45932.264965856484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45932.264965856484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45932.264965856484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45932.264965856484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45932.264965856484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45932.264965856484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45932.264965856484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45932.264965856484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45932.264965856484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45932.264965856484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45932.264965856484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45932.264965856484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45932.264965856484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45932.264965856484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45932.264965856484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45932.264965856484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45932.264965856484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45932.264965856484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45932.264965856484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45932.264965856484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45932.264965856484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45932.264965856484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45932.264965856484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45932.264965856484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45932.264965856484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45932.264965856484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45932.264965856484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45932.264965856484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45932.264965856484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45932.264965856484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45932.264965856484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45932.264965856484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45932.264965856484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45932.264965856484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45932.264965856484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45932.264965856484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45932.264965856484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45932.264965856484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45932.264965856484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45932.264965856484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45932.264965856484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45932.264965856484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45932.264965856484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45932.264965856484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45932.264965856484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45932.264965856484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45932.264965856484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45932.264965856484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45932.264965856484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45932.264965856484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45932.264965856484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45932.264965856484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45932.264965856484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45932.264965856484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45932.264965856484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45932.264965856484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45932.264965856484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45932.264965856484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45932.264965856484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45932.264965856484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45932.264965856484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45932.264965856484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45932.264965856484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45932.264965856484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45932.264965856484</v>
      </c>
      <c r="H334" s="124"/>
      <c r="I334" s="120" t="str">
        <f>IFERROR(VLOOKUP(D334,DB!A:F,6,0),"")</f>
        <v/>
      </c>
      <c r="J334" s="119" t="str">
        <f>IFERROR(VLOOKUP(D334,DB!A:G,7,0),"")</f>
        <v/>
      </c>
      <c r="K334" s="125"/>
      <c r="L334" s="126" t="str">
        <f>IFERROR(VLOOKUP(D334,DB!A:I,9,0),"")</f>
        <v/>
      </c>
    </row>
  </sheetData>
  <dataValidations count="2">
    <dataValidation allowBlank="1" showInputMessage="1" showErrorMessage="1" sqref="E1" xr:uid="{380493DB-286A-4683-AF55-C78F04945A49}"/>
    <dataValidation type="list" allowBlank="1" showInputMessage="1" showErrorMessage="1" sqref="D10:D13 E7:E3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2025-10-02T03:23:34Z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